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ffcfr.sharepoint.com/sites/FFC-Equipements/Documents partages/LABEL TERRITORIAL/"/>
    </mc:Choice>
  </mc:AlternateContent>
  <xr:revisionPtr revIDLastSave="0" documentId="8_{A2DE14D5-4473-4B6A-AD68-1EB44CDB88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1" l="1"/>
  <c r="I81" i="1"/>
  <c r="H91" i="1"/>
  <c r="H81" i="1" l="1"/>
  <c r="I36" i="1"/>
  <c r="I72" i="1"/>
  <c r="D56" i="1"/>
  <c r="D75" i="1"/>
  <c r="I59" i="1"/>
  <c r="I73" i="1"/>
  <c r="I74" i="1"/>
  <c r="I71" i="1"/>
  <c r="I70" i="1"/>
  <c r="I69" i="1"/>
  <c r="I50" i="1"/>
  <c r="I53" i="1" l="1"/>
  <c r="I52" i="1"/>
  <c r="I16" i="1"/>
  <c r="I68" i="1"/>
  <c r="I67" i="1"/>
  <c r="I66" i="1"/>
  <c r="I65" i="1"/>
  <c r="I64" i="1"/>
  <c r="I63" i="1"/>
  <c r="I62" i="1"/>
  <c r="I6" i="1"/>
  <c r="I7" i="1"/>
  <c r="I8" i="1"/>
  <c r="I10" i="1"/>
  <c r="I11" i="1"/>
  <c r="I13" i="1"/>
  <c r="I14" i="1"/>
  <c r="I15" i="1"/>
  <c r="I17" i="1"/>
  <c r="I18" i="1"/>
  <c r="I19" i="1"/>
  <c r="I9" i="1"/>
  <c r="I25" i="1"/>
  <c r="I42" i="1"/>
  <c r="I43" i="1"/>
  <c r="I44" i="1"/>
  <c r="I45" i="1"/>
  <c r="I46" i="1"/>
  <c r="I47" i="1"/>
  <c r="I48" i="1"/>
  <c r="I49" i="1"/>
  <c r="I51" i="1"/>
  <c r="I54" i="1"/>
  <c r="I55" i="1"/>
  <c r="I41" i="1"/>
  <c r="I24" i="1"/>
  <c r="I26" i="1"/>
  <c r="I27" i="1"/>
  <c r="I28" i="1"/>
  <c r="I29" i="1"/>
  <c r="I30" i="1"/>
  <c r="I31" i="1"/>
  <c r="I32" i="1"/>
  <c r="I33" i="1"/>
  <c r="I34" i="1"/>
  <c r="I35" i="1"/>
  <c r="I23" i="1"/>
  <c r="I12" i="1"/>
  <c r="I38" i="1"/>
  <c r="I60" i="1"/>
  <c r="I61" i="1"/>
  <c r="D37" i="1"/>
  <c r="D20" i="1"/>
  <c r="H87" i="1" l="1"/>
  <c r="I87" i="1" s="1"/>
  <c r="I56" i="1"/>
  <c r="H85" i="1" s="1"/>
  <c r="I85" i="1" s="1"/>
  <c r="I37" i="1"/>
  <c r="H83" i="1" s="1"/>
  <c r="I83" i="1" s="1"/>
  <c r="I20" i="1"/>
  <c r="I89" i="1" l="1"/>
</calcChain>
</file>

<file path=xl/sharedStrings.xml><?xml version="1.0" encoding="utf-8"?>
<sst xmlns="http://schemas.openxmlformats.org/spreadsheetml/2006/main" count="111" uniqueCount="94">
  <si>
    <t>EQUIPEMENTS</t>
  </si>
  <si>
    <t>Barème                    (en points)</t>
  </si>
  <si>
    <t>Nombre d'entité(s) nécessaire(s) pour qu'un département obtienne les points</t>
  </si>
  <si>
    <t>Nombre d'entités du territoire</t>
  </si>
  <si>
    <t>Critères à 
cocher X</t>
  </si>
  <si>
    <t>Précisions (localisation des équipements), commentaires</t>
  </si>
  <si>
    <t>Points obtenus</t>
  </si>
  <si>
    <t>Pilier équipements sportifs                                             (au moins un critère de validation à remplir)</t>
  </si>
  <si>
    <t>Vélodrome couvert apte à accueillir une épreuve nationale ou internationale</t>
  </si>
  <si>
    <t>Vélodrome apte à accueillir une épreuve nationale type Coupe de France</t>
  </si>
  <si>
    <t>Stade VTT XCO</t>
  </si>
  <si>
    <t xml:space="preserve">BMX Freestyle Park Indoor </t>
  </si>
  <si>
    <t>Piste BMX avec butte de départ à 5 ou 8 mètres (niveau International)</t>
  </si>
  <si>
    <t>Equipements cyclistes complémentaires</t>
  </si>
  <si>
    <t>Site VTT labellisé FFC</t>
  </si>
  <si>
    <t>BMX Freestyle Park Outdoor</t>
  </si>
  <si>
    <t>Piste BMX avec butte de départ à 5 m (niveau interchallenge)</t>
  </si>
  <si>
    <t>Site permanent pour pratique du VTT Trial</t>
  </si>
  <si>
    <t xml:space="preserve">Site de descente VTT (DH) </t>
  </si>
  <si>
    <t>Piste BMX de niveau 1 ou 2</t>
  </si>
  <si>
    <t>Espace cyclosport FFC</t>
  </si>
  <si>
    <t>Note supérieure à C sur le baromètre de la FUB (Fédération française des Usagers de le Bicyclette)</t>
  </si>
  <si>
    <r>
      <t xml:space="preserve">Existence d'un reseau cyclabe </t>
    </r>
    <r>
      <rPr>
        <u/>
        <sz val="9"/>
        <rFont val="Calibri"/>
        <family val="2"/>
        <scheme val="minor"/>
      </rPr>
      <t>(carte détaillée du réseau à fournir)</t>
    </r>
  </si>
  <si>
    <t>STRUCTURES FFC / OFFRES CYCLISTES</t>
  </si>
  <si>
    <t>Précisions (nom des clubs), commentaires</t>
  </si>
  <si>
    <t>Pilier offres cyclistes                                                         (au moins un critère de validation à remplir)</t>
  </si>
  <si>
    <t>Club(s) FFC labellisé(s) Ecole Française de Cyclisme (EFC)</t>
  </si>
  <si>
    <t>Club(s) FFC non labellisé(s) EFC</t>
  </si>
  <si>
    <t xml:space="preserve">Club(s) Division Nationale 1 </t>
  </si>
  <si>
    <t>Club(s) Division Nationale Dames</t>
  </si>
  <si>
    <t>Offres de pratiques complémentaires</t>
  </si>
  <si>
    <t xml:space="preserve">Club(s) Division Nationale 2 ou 3 </t>
  </si>
  <si>
    <t>Team Professionnel (Division 1, 2, 3 ou Continental)</t>
  </si>
  <si>
    <t>Accueil du siège d'un comité départemental ou régional de cyclisme</t>
  </si>
  <si>
    <t>Mise à disposition d'un service de location de vélo en libre service (type vélib')</t>
  </si>
  <si>
    <t xml:space="preserve">Mise en place d'une politique de santé publique autour du cyclisme pour tous </t>
  </si>
  <si>
    <t>Labellisation "Ville Active et Sportive"</t>
  </si>
  <si>
    <t>EVENEMENTS CYCLISTES</t>
  </si>
  <si>
    <t>Précisions (dates et lieux des épreuves), commentaires</t>
  </si>
  <si>
    <t>Pilier évènements cyclistes  
(au moins un critère de validation à remplir)</t>
  </si>
  <si>
    <r>
      <t>Championnat de France Elites - discipline olympique</t>
    </r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sur les 5 prochaines ou dernières années</t>
    </r>
  </si>
  <si>
    <r>
      <t>Championnat de France Jeunes - discipline olympique</t>
    </r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 xml:space="preserve"> sur les 5 prochaines ou dernières années</t>
    </r>
  </si>
  <si>
    <r>
      <t>Championnat de France Elites - discipline  non olympique</t>
    </r>
    <r>
      <rPr>
        <vertAlign val="superscript"/>
        <sz val="9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sur les 5 prochaines ou dernieres années</t>
    </r>
  </si>
  <si>
    <t>Coupe de France</t>
  </si>
  <si>
    <t>Evènements cyclistes complémentaires</t>
  </si>
  <si>
    <t>Challenge interregion FFC (cadet) ou challenge national FFC (espoir)</t>
  </si>
  <si>
    <r>
      <t>Epreuve UEC</t>
    </r>
    <r>
      <rPr>
        <vertAlign val="superscript"/>
        <sz val="9"/>
        <color theme="1"/>
        <rFont val="Calibri"/>
        <family val="2"/>
        <scheme val="minor"/>
      </rPr>
      <t xml:space="preserve">4 </t>
    </r>
    <r>
      <rPr>
        <sz val="9"/>
        <color theme="1"/>
        <rFont val="Calibri"/>
        <family val="2"/>
        <scheme val="minor"/>
      </rPr>
      <t>(CH-E) - discipline olympique</t>
    </r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sur les 5 prochaines ou dernières années</t>
    </r>
  </si>
  <si>
    <r>
      <t>Epreuve UEC</t>
    </r>
    <r>
      <rPr>
        <vertAlign val="superscript"/>
        <sz val="9"/>
        <color theme="1"/>
        <rFont val="Calibri"/>
        <family val="2"/>
        <scheme val="minor"/>
      </rPr>
      <t xml:space="preserve">4 </t>
    </r>
    <r>
      <rPr>
        <sz val="9"/>
        <color theme="1"/>
        <rFont val="Calibri"/>
        <family val="2"/>
        <scheme val="minor"/>
      </rPr>
      <t>(CH-E) - discipline non olympique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sur les 5 prochaines ou dernières années</t>
    </r>
  </si>
  <si>
    <t>Trophée Label d'Or ou Randos d'Or</t>
  </si>
  <si>
    <t xml:space="preserve">Trophée de France </t>
  </si>
  <si>
    <t>Etre "ville-étape" du Tour De France (dans un délai de 5 ans avant attribution du label)</t>
  </si>
  <si>
    <t>EMPLOI, TOURISME ET ECONOMIE</t>
  </si>
  <si>
    <t>Postes de d'agent de développement mobilité douce, tourisme à vélo, agent de développement sports de nature</t>
  </si>
  <si>
    <t>Siège d'entreprises du milieu du cycle (fabricants, importateurs grossistes)</t>
  </si>
  <si>
    <t>Hébergements labélisés "Accueil Vélo"</t>
  </si>
  <si>
    <t>Restaurants labélisés "Accueil Vélo"</t>
  </si>
  <si>
    <t>Sites touristiques labélisés "Accueil Vélo"</t>
  </si>
  <si>
    <t>Magasins de vélos</t>
  </si>
  <si>
    <t>Loueurs de vélos</t>
  </si>
  <si>
    <t xml:space="preserve">Réparateurs itinérants </t>
  </si>
  <si>
    <t>TABLEAU DE SYNTHESE</t>
  </si>
  <si>
    <t>NOTES</t>
  </si>
  <si>
    <t>% note max</t>
  </si>
  <si>
    <t>1 : Disciplines olympiques: Route, VTT XCO, BMX RACE , Piste BMX Park</t>
  </si>
  <si>
    <r>
      <t xml:space="preserve">2 : Disciplines non olympiques: Cyclo cross, </t>
    </r>
    <r>
      <rPr>
        <sz val="8"/>
        <rFont val="Calibri"/>
        <family val="2"/>
        <scheme val="minor"/>
      </rPr>
      <t>Polo-vélo, Cyclisme en salle,  VTT Descente, VTT trial</t>
    </r>
  </si>
  <si>
    <t>3 : Union Cycliste Internationale</t>
  </si>
  <si>
    <t>4 : Union Européene de Cyclisme</t>
  </si>
  <si>
    <t xml:space="preserve">TOTAL </t>
  </si>
  <si>
    <t>LABEL</t>
  </si>
  <si>
    <t>Grande Traversée VTT</t>
  </si>
  <si>
    <t>Pôle France (Elite et Espoir)</t>
  </si>
  <si>
    <r>
      <t xml:space="preserve">Conduite d'une politique sportive spécifique sur le territoire comprenant du vélo </t>
    </r>
    <r>
      <rPr>
        <u/>
        <sz val="9"/>
        <rFont val="Calibri"/>
        <family val="2"/>
        <scheme val="minor"/>
      </rPr>
      <t>(description à fournir)</t>
    </r>
  </si>
  <si>
    <t>Anneau cyclable (loisir-entraînement)</t>
  </si>
  <si>
    <t>Proposition d'itinéraires cyclistes via une application ou un site web dédiés</t>
  </si>
  <si>
    <r>
      <t>Epreuve UCI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(CH-M, coupe du monde, protour) - discipline non olympique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sur les 5 prochaines ou dernières années</t>
    </r>
  </si>
  <si>
    <r>
      <t>Epreuve UCI</t>
    </r>
    <r>
      <rPr>
        <vertAlign val="superscript"/>
        <sz val="9"/>
        <color theme="1"/>
        <rFont val="Calibri"/>
        <family val="2"/>
        <scheme val="minor"/>
      </rPr>
      <t xml:space="preserve">3 </t>
    </r>
    <r>
      <rPr>
        <sz val="9"/>
        <color theme="1"/>
        <rFont val="Calibri"/>
        <family val="2"/>
        <scheme val="minor"/>
      </rPr>
      <t>(CH-M, coupe du monde, protour) - discipline olympique</t>
    </r>
    <r>
      <rPr>
        <vertAlign val="superscript"/>
        <sz val="9"/>
        <color theme="1"/>
        <rFont val="Calibri"/>
        <family val="2"/>
        <scheme val="minor"/>
      </rPr>
      <t>1</t>
    </r>
    <r>
      <rPr>
        <vertAlign val="superscript"/>
        <sz val="9"/>
        <color rgb="FFFF0000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>sur les 5 prochaines ou dernières années</t>
    </r>
  </si>
  <si>
    <t>Nombres d'éducateurs avec prérogatives cyclismes (Brevet d'Etat, Brevet Professionnel, AMM qualif, CQP, etc.)</t>
  </si>
  <si>
    <t>Siége d'entreprises liées au tourisme à vélo (tours opérateurs, agences réceptives)</t>
  </si>
  <si>
    <r>
      <t xml:space="preserve"> GRILLE D'OBTENTION DES </t>
    </r>
    <r>
      <rPr>
        <b/>
        <sz val="36"/>
        <color rgb="FFFF0000"/>
        <rFont val="Calibri"/>
        <family val="2"/>
        <scheme val="minor"/>
      </rPr>
      <t xml:space="preserve">LABELS TERRITORIAUX FFC </t>
    </r>
  </si>
  <si>
    <t>Développement de l'attestation "savoir rouler" auprès des scolaires (exprimé en nb de classes)</t>
  </si>
  <si>
    <r>
      <rPr>
        <b/>
        <u/>
        <sz val="11"/>
        <color theme="1"/>
        <rFont val="Calibri"/>
        <family val="2"/>
        <scheme val="minor"/>
      </rPr>
      <t>Notice d'utilisation</t>
    </r>
    <r>
      <rPr>
        <sz val="11"/>
        <color theme="1"/>
        <rFont val="Calibri"/>
        <family val="2"/>
        <scheme val="minor"/>
      </rPr>
      <t xml:space="preserve"> : le tableau est composé de 4 piliers permettant de calculer une note globale sur 685 (100 % des critères validés) à trois seuils (pas de label ; Terre de Cyclisme ; Terre d’Excellence Cycliste ». Le tableau dispose de formules permettant un calcul automatique. Les seules colonnes à renseigner sont la colonne « Nombre d'entités du territoire » en numérique entier et au besoin la colonne « Précisions (localisation des équipements), commentaires » en alphanumérique.
Le tableau est prérempli en configuration note maximale.</t>
    </r>
  </si>
  <si>
    <t>EVENEMENTS ET COMPETITIONS CYCLISTES</t>
  </si>
  <si>
    <t>Fête du vélo</t>
  </si>
  <si>
    <t>Salon du vélo et/ou de la mobilité</t>
  </si>
  <si>
    <t>Congrés FFC sur les sur les 5 prochaines ou dernières années</t>
  </si>
  <si>
    <t>EMPLOI, TOURISME, MOBILITE ET ECONOMIE</t>
  </si>
  <si>
    <t>items complémentaires</t>
  </si>
  <si>
    <t>Pilier emploi, tourisme, mobilité et économie  
(au moins un critère de validation à remplir)</t>
  </si>
  <si>
    <t xml:space="preserve">EQUIPEMENTS ET SITES </t>
  </si>
  <si>
    <t>Bornes électriques de recharge spécifique vélo</t>
  </si>
  <si>
    <t>Aide à l'achat de vélo</t>
  </si>
  <si>
    <t>Anneaux cyclistes</t>
  </si>
  <si>
    <t xml:space="preserve">Garages sécurisés </t>
  </si>
  <si>
    <t>Les critères d'obtention des labels sont définis ainsi: Montant minimum de 220 points pour le label "Terre de cyclisme" ;  Montant minimum de 370 points pour le label "Terre d'excellence cycliste"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</si>
</sst>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4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24"/>
      <color theme="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A7200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5" fillId="0" borderId="16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1" xfId="0" applyBorder="1"/>
    <xf numFmtId="0" fontId="0" fillId="0" borderId="10" xfId="0" applyBorder="1"/>
    <xf numFmtId="0" fontId="18" fillId="7" borderId="0" xfId="0" applyFont="1" applyFill="1" applyAlignment="1">
      <alignment horizontal="center" vertical="center"/>
    </xf>
    <xf numFmtId="0" fontId="7" fillId="7" borderId="0" xfId="0" applyFont="1" applyFill="1"/>
    <xf numFmtId="0" fontId="10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1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27" xfId="0" applyFill="1" applyBorder="1"/>
    <xf numFmtId="0" fontId="2" fillId="9" borderId="19" xfId="0" applyFont="1" applyFill="1" applyBorder="1"/>
    <xf numFmtId="0" fontId="0" fillId="9" borderId="0" xfId="0" applyFill="1"/>
    <xf numFmtId="0" fontId="7" fillId="9" borderId="5" xfId="0" applyFont="1" applyFill="1" applyBorder="1"/>
    <xf numFmtId="0" fontId="7" fillId="9" borderId="8" xfId="0" applyFont="1" applyFill="1" applyBorder="1"/>
    <xf numFmtId="0" fontId="7" fillId="10" borderId="3" xfId="0" applyFont="1" applyFill="1" applyBorder="1"/>
    <xf numFmtId="0" fontId="2" fillId="10" borderId="19" xfId="0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27" xfId="0" applyFill="1" applyBorder="1"/>
    <xf numFmtId="0" fontId="2" fillId="10" borderId="19" xfId="0" applyFont="1" applyFill="1" applyBorder="1"/>
    <xf numFmtId="0" fontId="0" fillId="10" borderId="0" xfId="0" applyFill="1"/>
    <xf numFmtId="0" fontId="7" fillId="10" borderId="5" xfId="0" applyFont="1" applyFill="1" applyBorder="1"/>
    <xf numFmtId="0" fontId="8" fillId="11" borderId="5" xfId="0" applyFont="1" applyFill="1" applyBorder="1"/>
    <xf numFmtId="0" fontId="2" fillId="11" borderId="19" xfId="0" applyFon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2" fillId="11" borderId="19" xfId="0" applyFont="1" applyFill="1" applyBorder="1"/>
    <xf numFmtId="0" fontId="0" fillId="11" borderId="0" xfId="0" applyFill="1"/>
    <xf numFmtId="0" fontId="8" fillId="13" borderId="5" xfId="0" applyFont="1" applyFill="1" applyBorder="1"/>
    <xf numFmtId="0" fontId="2" fillId="13" borderId="19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27" xfId="0" applyFill="1" applyBorder="1"/>
    <xf numFmtId="0" fontId="2" fillId="13" borderId="19" xfId="0" applyFont="1" applyFill="1" applyBorder="1"/>
    <xf numFmtId="0" fontId="0" fillId="13" borderId="0" xfId="0" applyFill="1"/>
    <xf numFmtId="0" fontId="2" fillId="10" borderId="19" xfId="0" applyFont="1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7" fillId="13" borderId="5" xfId="0" applyFont="1" applyFill="1" applyBorder="1"/>
    <xf numFmtId="0" fontId="2" fillId="13" borderId="19" xfId="0" applyFont="1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7" fillId="14" borderId="5" xfId="0" applyFont="1" applyFill="1" applyBorder="1"/>
    <xf numFmtId="0" fontId="2" fillId="14" borderId="19" xfId="0" applyFon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0" fillId="14" borderId="27" xfId="0" applyFill="1" applyBorder="1"/>
    <xf numFmtId="0" fontId="2" fillId="14" borderId="19" xfId="0" applyFont="1" applyFill="1" applyBorder="1"/>
    <xf numFmtId="0" fontId="0" fillId="14" borderId="0" xfId="0" applyFill="1"/>
    <xf numFmtId="0" fontId="8" fillId="14" borderId="5" xfId="0" applyFont="1" applyFill="1" applyBorder="1"/>
    <xf numFmtId="0" fontId="0" fillId="14" borderId="19" xfId="0" applyFill="1" applyBorder="1" applyAlignment="1">
      <alignment horizontal="center" vertical="center"/>
    </xf>
    <xf numFmtId="0" fontId="8" fillId="14" borderId="9" xfId="0" applyFont="1" applyFill="1" applyBorder="1"/>
    <xf numFmtId="0" fontId="5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7" fillId="10" borderId="28" xfId="0" applyFont="1" applyFill="1" applyBorder="1"/>
    <xf numFmtId="0" fontId="2" fillId="15" borderId="19" xfId="0" applyFont="1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13" borderId="27" xfId="0" applyFill="1" applyBorder="1" applyAlignment="1">
      <alignment horizontal="center"/>
    </xf>
    <xf numFmtId="0" fontId="0" fillId="10" borderId="27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13" borderId="15" xfId="0" applyFont="1" applyFill="1" applyBorder="1"/>
    <xf numFmtId="0" fontId="7" fillId="14" borderId="16" xfId="0" applyFont="1" applyFill="1" applyBorder="1"/>
    <xf numFmtId="0" fontId="7" fillId="13" borderId="16" xfId="0" applyFont="1" applyFill="1" applyBorder="1"/>
    <xf numFmtId="0" fontId="2" fillId="12" borderId="0" xfId="0" applyFont="1" applyFill="1" applyAlignment="1">
      <alignment horizontal="center" vertical="center"/>
    </xf>
    <xf numFmtId="0" fontId="7" fillId="14" borderId="0" xfId="0" applyFont="1" applyFill="1"/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left"/>
    </xf>
    <xf numFmtId="0" fontId="24" fillId="6" borderId="0" xfId="0" applyFont="1" applyFill="1" applyAlignment="1">
      <alignment horizontal="left"/>
    </xf>
    <xf numFmtId="0" fontId="1" fillId="5" borderId="1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1" fillId="4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2" fillId="8" borderId="19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7" fillId="14" borderId="8" xfId="0" applyFont="1" applyFill="1" applyBorder="1"/>
    <xf numFmtId="0" fontId="2" fillId="14" borderId="19" xfId="0" applyFont="1" applyFill="1" applyBorder="1" applyAlignment="1">
      <alignment horizontal="right"/>
    </xf>
    <xf numFmtId="0" fontId="0" fillId="13" borderId="19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"/>
  <sheetViews>
    <sheetView tabSelected="1" topLeftCell="A3" zoomScale="75" zoomScaleNormal="75" workbookViewId="0">
      <selection activeCell="I20" sqref="I20"/>
    </sheetView>
  </sheetViews>
  <sheetFormatPr baseColWidth="10" defaultColWidth="11.44140625" defaultRowHeight="14.4" x14ac:dyDescent="0.3"/>
  <cols>
    <col min="1" max="1" width="42" customWidth="1"/>
    <col min="2" max="2" width="89" customWidth="1"/>
    <col min="3" max="3" width="0.6640625" customWidth="1"/>
    <col min="4" max="4" width="16.6640625" customWidth="1"/>
    <col min="5" max="5" width="15.5546875" customWidth="1"/>
    <col min="6" max="6" width="16.21875" customWidth="1"/>
    <col min="7" max="7" width="9.5546875" style="64" customWidth="1"/>
    <col min="8" max="8" width="15" customWidth="1"/>
    <col min="9" max="9" width="17.109375" style="11" customWidth="1"/>
    <col min="10" max="26" width="11.44140625" style="19"/>
  </cols>
  <sheetData>
    <row r="1" spans="1:26" ht="56.4" customHeight="1" thickBot="1" x14ac:dyDescent="0.35">
      <c r="A1" s="89" t="s">
        <v>80</v>
      </c>
      <c r="B1" s="90"/>
      <c r="C1" s="90"/>
      <c r="D1" s="90"/>
      <c r="E1" s="90"/>
      <c r="F1" s="90"/>
      <c r="G1" s="90"/>
      <c r="H1" s="90"/>
      <c r="I1" s="91"/>
    </row>
    <row r="2" spans="1:26" ht="43.5" customHeight="1" x14ac:dyDescent="0.3">
      <c r="A2" s="96" t="s">
        <v>78</v>
      </c>
      <c r="B2" s="97"/>
      <c r="C2" s="97"/>
      <c r="D2" s="97"/>
      <c r="E2" s="97"/>
      <c r="F2" s="97"/>
      <c r="G2" s="97"/>
      <c r="H2" s="97"/>
      <c r="I2" s="97"/>
    </row>
    <row r="3" spans="1:26" s="3" customFormat="1" ht="6" customHeight="1" thickBot="1" x14ac:dyDescent="0.35">
      <c r="A3" s="1"/>
      <c r="B3" s="2"/>
      <c r="C3" s="2"/>
      <c r="D3" s="2"/>
      <c r="E3" s="2"/>
      <c r="F3" s="2"/>
      <c r="G3" s="63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31.5" customHeight="1" x14ac:dyDescent="0.3">
      <c r="A4" s="101" t="s">
        <v>88</v>
      </c>
      <c r="B4" s="102"/>
      <c r="C4" s="78"/>
      <c r="D4" s="87" t="s">
        <v>1</v>
      </c>
      <c r="E4" s="87" t="s">
        <v>2</v>
      </c>
      <c r="F4" s="87" t="s">
        <v>3</v>
      </c>
      <c r="G4" s="93" t="s">
        <v>4</v>
      </c>
      <c r="H4" s="87" t="s">
        <v>5</v>
      </c>
      <c r="I4" s="87" t="s">
        <v>6</v>
      </c>
    </row>
    <row r="5" spans="1:26" ht="13.5" customHeight="1" thickBot="1" x14ac:dyDescent="0.35">
      <c r="A5" s="103"/>
      <c r="B5" s="104"/>
      <c r="C5" s="79"/>
      <c r="D5" s="92"/>
      <c r="E5" s="92"/>
      <c r="F5" s="92"/>
      <c r="G5" s="94"/>
      <c r="H5" s="92"/>
      <c r="I5" s="88"/>
    </row>
    <row r="6" spans="1:26" s="34" customFormat="1" ht="15" customHeight="1" x14ac:dyDescent="0.3">
      <c r="A6" s="98" t="s">
        <v>7</v>
      </c>
      <c r="B6" s="29" t="s">
        <v>8</v>
      </c>
      <c r="C6" s="80"/>
      <c r="D6" s="30">
        <v>30</v>
      </c>
      <c r="E6" s="31">
        <v>1</v>
      </c>
      <c r="F6" s="31"/>
      <c r="G6" s="31"/>
      <c r="H6" s="72"/>
      <c r="I6" s="33">
        <f>IF(G6="x",(D6),0)</f>
        <v>0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6" customFormat="1" ht="14.4" customHeight="1" x14ac:dyDescent="0.3">
      <c r="A7" s="99"/>
      <c r="B7" s="27" t="s">
        <v>9</v>
      </c>
      <c r="C7" s="80"/>
      <c r="D7" s="22">
        <v>15</v>
      </c>
      <c r="E7" s="23">
        <v>1</v>
      </c>
      <c r="F7" s="23"/>
      <c r="G7" s="23"/>
      <c r="H7" s="73"/>
      <c r="I7" s="25">
        <f t="shared" ref="I7:I67" si="0">IF(G7="x",(D7),0)</f>
        <v>0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34" customFormat="1" ht="14.4" customHeight="1" x14ac:dyDescent="0.3">
      <c r="A8" s="99"/>
      <c r="B8" s="35" t="s">
        <v>10</v>
      </c>
      <c r="C8" s="80"/>
      <c r="D8" s="30">
        <v>20</v>
      </c>
      <c r="E8" s="31">
        <v>1</v>
      </c>
      <c r="F8" s="31"/>
      <c r="G8" s="31"/>
      <c r="H8" s="72"/>
      <c r="I8" s="33">
        <f t="shared" si="0"/>
        <v>0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34" customFormat="1" ht="14.4" customHeight="1" x14ac:dyDescent="0.3">
      <c r="A9" s="99"/>
      <c r="B9" s="27" t="s">
        <v>69</v>
      </c>
      <c r="C9" s="80"/>
      <c r="D9" s="22">
        <v>20</v>
      </c>
      <c r="E9" s="23">
        <v>1</v>
      </c>
      <c r="F9" s="23"/>
      <c r="G9" s="23"/>
      <c r="H9" s="73"/>
      <c r="I9" s="25">
        <f t="shared" si="0"/>
        <v>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6" customFormat="1" ht="14.4" customHeight="1" x14ac:dyDescent="0.3">
      <c r="A10" s="100"/>
      <c r="B10" s="67" t="s">
        <v>11</v>
      </c>
      <c r="C10" s="80"/>
      <c r="D10" s="30">
        <v>20</v>
      </c>
      <c r="E10" s="31">
        <v>1</v>
      </c>
      <c r="F10" s="31"/>
      <c r="G10" s="31"/>
      <c r="H10" s="72"/>
      <c r="I10" s="33">
        <f t="shared" si="0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34" customFormat="1" ht="16.5" customHeight="1" x14ac:dyDescent="0.3">
      <c r="A11" s="99"/>
      <c r="B11" s="27" t="s">
        <v>12</v>
      </c>
      <c r="C11" s="80"/>
      <c r="D11" s="22">
        <v>20</v>
      </c>
      <c r="E11" s="23">
        <v>1</v>
      </c>
      <c r="F11" s="23"/>
      <c r="G11" s="23"/>
      <c r="H11" s="73"/>
      <c r="I11" s="25">
        <f t="shared" si="0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40" customFormat="1" ht="14.4" customHeight="1" x14ac:dyDescent="0.3">
      <c r="A12" s="95" t="s">
        <v>13</v>
      </c>
      <c r="B12" s="36" t="s">
        <v>14</v>
      </c>
      <c r="C12" s="80"/>
      <c r="D12" s="37">
        <v>10</v>
      </c>
      <c r="E12" s="38">
        <v>3</v>
      </c>
      <c r="F12" s="38"/>
      <c r="G12" s="38"/>
      <c r="H12" s="74"/>
      <c r="I12" s="39">
        <f t="shared" si="0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46" customFormat="1" ht="14.4" customHeight="1" x14ac:dyDescent="0.3">
      <c r="A13" s="95"/>
      <c r="B13" s="41" t="s">
        <v>15</v>
      </c>
      <c r="C13" s="80"/>
      <c r="D13" s="42">
        <v>10</v>
      </c>
      <c r="E13" s="43">
        <v>1</v>
      </c>
      <c r="F13" s="43"/>
      <c r="G13" s="43"/>
      <c r="H13" s="75"/>
      <c r="I13" s="45">
        <f t="shared" si="0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40" customFormat="1" ht="14.4" customHeight="1" x14ac:dyDescent="0.3">
      <c r="A14" s="95"/>
      <c r="B14" s="36" t="s">
        <v>16</v>
      </c>
      <c r="C14" s="80"/>
      <c r="D14" s="37">
        <v>10</v>
      </c>
      <c r="E14" s="38">
        <v>1</v>
      </c>
      <c r="F14" s="38"/>
      <c r="G14" s="38"/>
      <c r="H14" s="74"/>
      <c r="I14" s="39">
        <f t="shared" si="0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46" customFormat="1" ht="14.4" customHeight="1" x14ac:dyDescent="0.3">
      <c r="A15" s="95"/>
      <c r="B15" s="41" t="s">
        <v>17</v>
      </c>
      <c r="C15" s="80"/>
      <c r="D15" s="42">
        <v>5</v>
      </c>
      <c r="E15" s="43">
        <v>1</v>
      </c>
      <c r="F15" s="43"/>
      <c r="G15" s="43"/>
      <c r="H15" s="75"/>
      <c r="I15" s="45">
        <f t="shared" si="0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40" customFormat="1" ht="14.4" customHeight="1" x14ac:dyDescent="0.3">
      <c r="A16" s="95"/>
      <c r="B16" s="36" t="s">
        <v>18</v>
      </c>
      <c r="C16" s="80"/>
      <c r="D16" s="37">
        <v>5</v>
      </c>
      <c r="E16" s="38">
        <v>1</v>
      </c>
      <c r="F16" s="38"/>
      <c r="G16" s="38"/>
      <c r="H16" s="74"/>
      <c r="I16" s="39">
        <f t="shared" si="0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46" customFormat="1" ht="14.4" customHeight="1" x14ac:dyDescent="0.3">
      <c r="A17" s="95"/>
      <c r="B17" s="41" t="s">
        <v>19</v>
      </c>
      <c r="C17" s="80"/>
      <c r="D17" s="42">
        <v>5</v>
      </c>
      <c r="E17" s="43">
        <v>2</v>
      </c>
      <c r="F17" s="43"/>
      <c r="G17" s="43"/>
      <c r="H17" s="75"/>
      <c r="I17" s="45">
        <f t="shared" si="0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40" customFormat="1" ht="14.4" customHeight="1" x14ac:dyDescent="0.3">
      <c r="A18" s="95"/>
      <c r="B18" s="36" t="s">
        <v>72</v>
      </c>
      <c r="C18" s="80"/>
      <c r="D18" s="37">
        <v>5</v>
      </c>
      <c r="E18" s="38">
        <v>2</v>
      </c>
      <c r="F18" s="38"/>
      <c r="G18" s="38"/>
      <c r="H18" s="74"/>
      <c r="I18" s="39">
        <f t="shared" si="0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46" customFormat="1" ht="14.4" customHeight="1" x14ac:dyDescent="0.3">
      <c r="A19" s="95"/>
      <c r="B19" s="41" t="s">
        <v>20</v>
      </c>
      <c r="C19" s="80"/>
      <c r="D19" s="42">
        <v>10</v>
      </c>
      <c r="E19" s="43">
        <v>2</v>
      </c>
      <c r="F19" s="43"/>
      <c r="G19" s="43"/>
      <c r="H19" s="75"/>
      <c r="I19" s="45">
        <f t="shared" si="0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4.75" customHeight="1" thickBot="1" x14ac:dyDescent="0.35">
      <c r="D20" s="10">
        <f>SUM(D6:D19)</f>
        <v>185</v>
      </c>
      <c r="E20" s="4"/>
      <c r="F20" s="4"/>
      <c r="I20" s="11">
        <f>SUM(I6:I19)</f>
        <v>0</v>
      </c>
    </row>
    <row r="21" spans="1:26" ht="41.25" customHeight="1" x14ac:dyDescent="0.3">
      <c r="A21" s="114" t="s">
        <v>23</v>
      </c>
      <c r="B21" s="115"/>
      <c r="C21" s="105"/>
      <c r="D21" s="87" t="s">
        <v>1</v>
      </c>
      <c r="E21" s="87" t="s">
        <v>2</v>
      </c>
      <c r="F21" s="87" t="s">
        <v>3</v>
      </c>
      <c r="G21" s="93" t="s">
        <v>4</v>
      </c>
      <c r="H21" s="87" t="s">
        <v>24</v>
      </c>
      <c r="I21" s="87" t="s">
        <v>6</v>
      </c>
    </row>
    <row r="22" spans="1:26" ht="1.5" customHeight="1" thickBot="1" x14ac:dyDescent="0.35">
      <c r="A22" s="116"/>
      <c r="B22" s="117"/>
      <c r="C22" s="106"/>
      <c r="D22" s="92"/>
      <c r="E22" s="92"/>
      <c r="F22" s="92"/>
      <c r="G22" s="94"/>
      <c r="H22" s="92"/>
      <c r="I22" s="88"/>
    </row>
    <row r="23" spans="1:26" s="34" customFormat="1" ht="15" customHeight="1" x14ac:dyDescent="0.3">
      <c r="A23" s="112" t="s">
        <v>25</v>
      </c>
      <c r="B23" s="29" t="s">
        <v>26</v>
      </c>
      <c r="C23" s="108"/>
      <c r="D23" s="47">
        <v>25</v>
      </c>
      <c r="E23" s="31">
        <v>4</v>
      </c>
      <c r="F23" s="31"/>
      <c r="G23" s="31"/>
      <c r="H23" s="72"/>
      <c r="I23" s="33">
        <f t="shared" si="0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6" customFormat="1" ht="15.75" customHeight="1" x14ac:dyDescent="0.3">
      <c r="A24" s="100"/>
      <c r="B24" s="27" t="s">
        <v>27</v>
      </c>
      <c r="C24" s="108"/>
      <c r="D24" s="52">
        <v>10</v>
      </c>
      <c r="E24" s="23">
        <v>8</v>
      </c>
      <c r="F24" s="23"/>
      <c r="G24" s="23"/>
      <c r="H24" s="73"/>
      <c r="I24" s="25">
        <f t="shared" si="0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6" customFormat="1" ht="15.75" customHeight="1" x14ac:dyDescent="0.3">
      <c r="A25" s="100"/>
      <c r="B25" s="35" t="s">
        <v>70</v>
      </c>
      <c r="C25" s="108"/>
      <c r="D25" s="47">
        <v>25</v>
      </c>
      <c r="E25" s="48">
        <v>1</v>
      </c>
      <c r="F25" s="31"/>
      <c r="G25" s="31"/>
      <c r="H25" s="72"/>
      <c r="I25" s="33">
        <f t="shared" si="0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34" customFormat="1" ht="16.5" customHeight="1" x14ac:dyDescent="0.3">
      <c r="A26" s="100"/>
      <c r="B26" s="27" t="s">
        <v>28</v>
      </c>
      <c r="C26" s="108"/>
      <c r="D26" s="52">
        <v>25</v>
      </c>
      <c r="E26" s="53">
        <v>2</v>
      </c>
      <c r="F26" s="23"/>
      <c r="G26" s="23"/>
      <c r="H26" s="73"/>
      <c r="I26" s="25">
        <f t="shared" si="0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6" customFormat="1" x14ac:dyDescent="0.3">
      <c r="A27" s="113"/>
      <c r="B27" s="35" t="s">
        <v>29</v>
      </c>
      <c r="C27" s="108"/>
      <c r="D27" s="47">
        <v>25</v>
      </c>
      <c r="E27" s="48">
        <v>2</v>
      </c>
      <c r="F27" s="31"/>
      <c r="G27" s="31"/>
      <c r="H27" s="72"/>
      <c r="I27" s="33">
        <f t="shared" si="0"/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59" customFormat="1" x14ac:dyDescent="0.3">
      <c r="A28" s="95" t="s">
        <v>30</v>
      </c>
      <c r="B28" s="54" t="s">
        <v>31</v>
      </c>
      <c r="C28" s="108"/>
      <c r="D28" s="55">
        <v>15</v>
      </c>
      <c r="E28" s="56">
        <v>2</v>
      </c>
      <c r="F28" s="61"/>
      <c r="G28" s="61"/>
      <c r="H28" s="76"/>
      <c r="I28" s="58">
        <f t="shared" si="0"/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46" customFormat="1" x14ac:dyDescent="0.3">
      <c r="A29" s="95"/>
      <c r="B29" s="49" t="s">
        <v>32</v>
      </c>
      <c r="C29" s="108"/>
      <c r="D29" s="50">
        <v>15</v>
      </c>
      <c r="E29" s="51">
        <v>1</v>
      </c>
      <c r="F29" s="43"/>
      <c r="G29" s="43"/>
      <c r="H29" s="75"/>
      <c r="I29" s="45">
        <f t="shared" si="0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59" customFormat="1" x14ac:dyDescent="0.3">
      <c r="A30" s="95"/>
      <c r="B30" s="60" t="s">
        <v>33</v>
      </c>
      <c r="C30" s="108"/>
      <c r="D30" s="55">
        <v>10</v>
      </c>
      <c r="E30" s="61">
        <v>1</v>
      </c>
      <c r="F30" s="61"/>
      <c r="G30" s="61"/>
      <c r="H30" s="76"/>
      <c r="I30" s="58">
        <f t="shared" si="0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46" customFormat="1" x14ac:dyDescent="0.3">
      <c r="A31" s="95"/>
      <c r="B31" s="41" t="s">
        <v>34</v>
      </c>
      <c r="C31" s="108"/>
      <c r="D31" s="50">
        <v>5</v>
      </c>
      <c r="E31" s="43">
        <v>1</v>
      </c>
      <c r="F31" s="43"/>
      <c r="G31" s="43"/>
      <c r="H31" s="75"/>
      <c r="I31" s="45">
        <f t="shared" si="0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59" customFormat="1" x14ac:dyDescent="0.3">
      <c r="A32" s="95"/>
      <c r="B32" s="60" t="s">
        <v>71</v>
      </c>
      <c r="C32" s="108"/>
      <c r="D32" s="55">
        <v>5</v>
      </c>
      <c r="E32" s="61">
        <v>1</v>
      </c>
      <c r="F32" s="61"/>
      <c r="G32" s="61"/>
      <c r="H32" s="76"/>
      <c r="I32" s="58">
        <f t="shared" si="0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46" customFormat="1" x14ac:dyDescent="0.3">
      <c r="A33" s="95"/>
      <c r="B33" s="41" t="s">
        <v>79</v>
      </c>
      <c r="C33" s="108"/>
      <c r="D33" s="50">
        <v>10</v>
      </c>
      <c r="E33" s="43">
        <v>30</v>
      </c>
      <c r="F33" s="43"/>
      <c r="G33" s="43"/>
      <c r="H33" s="75"/>
      <c r="I33" s="45">
        <f t="shared" si="0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59" customFormat="1" ht="15" customHeight="1" x14ac:dyDescent="0.3">
      <c r="A34" s="95"/>
      <c r="B34" s="60" t="s">
        <v>35</v>
      </c>
      <c r="C34" s="108"/>
      <c r="D34" s="55">
        <v>5</v>
      </c>
      <c r="E34" s="61">
        <v>1</v>
      </c>
      <c r="F34" s="61"/>
      <c r="G34" s="61"/>
      <c r="H34" s="76"/>
      <c r="I34" s="58">
        <f t="shared" si="0"/>
        <v>0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46" customFormat="1" ht="15" customHeight="1" x14ac:dyDescent="0.3">
      <c r="A35" s="95"/>
      <c r="B35" s="41" t="s">
        <v>73</v>
      </c>
      <c r="C35" s="108"/>
      <c r="D35" s="50">
        <v>10</v>
      </c>
      <c r="E35" s="43">
        <v>15</v>
      </c>
      <c r="F35" s="43"/>
      <c r="G35" s="43"/>
      <c r="H35" s="75"/>
      <c r="I35" s="45">
        <f t="shared" si="0"/>
        <v>0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59" customFormat="1" ht="15.75" customHeight="1" thickBot="1" x14ac:dyDescent="0.35">
      <c r="A36" s="95"/>
      <c r="B36" s="62" t="s">
        <v>36</v>
      </c>
      <c r="C36" s="118"/>
      <c r="D36" s="55">
        <v>5</v>
      </c>
      <c r="E36" s="61">
        <v>1</v>
      </c>
      <c r="F36" s="61"/>
      <c r="G36" s="61"/>
      <c r="H36" s="76"/>
      <c r="I36" s="58">
        <f t="shared" si="0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6.25" customHeight="1" x14ac:dyDescent="0.3">
      <c r="C37" s="12"/>
      <c r="D37" s="10">
        <f>SUM(D23:D36)</f>
        <v>190</v>
      </c>
      <c r="I37" s="11">
        <f>SUM(I23:I36)</f>
        <v>0</v>
      </c>
    </row>
    <row r="38" spans="1:26" ht="2.25" customHeight="1" thickBot="1" x14ac:dyDescent="0.35">
      <c r="A38" s="13"/>
      <c r="B38" s="13"/>
      <c r="C38" s="13"/>
      <c r="D38" s="13"/>
      <c r="E38" s="13"/>
      <c r="I38" s="11">
        <f t="shared" si="0"/>
        <v>0</v>
      </c>
    </row>
    <row r="39" spans="1:26" ht="38.25" customHeight="1" x14ac:dyDescent="0.3">
      <c r="A39" s="114" t="s">
        <v>81</v>
      </c>
      <c r="B39" s="115"/>
      <c r="C39" s="105"/>
      <c r="D39" s="87" t="s">
        <v>1</v>
      </c>
      <c r="E39" s="87" t="s">
        <v>2</v>
      </c>
      <c r="F39" s="87" t="s">
        <v>3</v>
      </c>
      <c r="G39" s="93" t="s">
        <v>4</v>
      </c>
      <c r="H39" s="87" t="s">
        <v>38</v>
      </c>
      <c r="I39" s="87" t="s">
        <v>6</v>
      </c>
    </row>
    <row r="40" spans="1:26" ht="1.5" customHeight="1" thickBot="1" x14ac:dyDescent="0.35">
      <c r="A40" s="116"/>
      <c r="B40" s="117"/>
      <c r="C40" s="106"/>
      <c r="D40" s="92"/>
      <c r="E40" s="92"/>
      <c r="F40" s="92"/>
      <c r="G40" s="94"/>
      <c r="H40" s="92"/>
      <c r="I40" s="88"/>
    </row>
    <row r="41" spans="1:26" s="34" customFormat="1" ht="15" customHeight="1" x14ac:dyDescent="0.3">
      <c r="A41" s="112" t="s">
        <v>39</v>
      </c>
      <c r="B41" s="29" t="s">
        <v>40</v>
      </c>
      <c r="C41" s="107"/>
      <c r="D41" s="47">
        <v>20</v>
      </c>
      <c r="E41" s="31">
        <v>1</v>
      </c>
      <c r="F41" s="31"/>
      <c r="G41" s="31"/>
      <c r="H41" s="32"/>
      <c r="I41" s="33">
        <f t="shared" si="0"/>
        <v>0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6" customFormat="1" ht="15" customHeight="1" x14ac:dyDescent="0.3">
      <c r="A42" s="100"/>
      <c r="B42" s="27" t="s">
        <v>41</v>
      </c>
      <c r="C42" s="108"/>
      <c r="D42" s="52">
        <v>10</v>
      </c>
      <c r="E42" s="23">
        <v>1</v>
      </c>
      <c r="F42" s="23"/>
      <c r="G42" s="23"/>
      <c r="H42" s="24"/>
      <c r="I42" s="25">
        <f t="shared" si="0"/>
        <v>0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34" customFormat="1" ht="15" customHeight="1" x14ac:dyDescent="0.3">
      <c r="A43" s="100"/>
      <c r="B43" s="35" t="s">
        <v>42</v>
      </c>
      <c r="C43" s="107"/>
      <c r="D43" s="47">
        <v>15</v>
      </c>
      <c r="E43" s="31">
        <v>1</v>
      </c>
      <c r="F43" s="31"/>
      <c r="G43" s="31"/>
      <c r="H43" s="32"/>
      <c r="I43" s="33">
        <f t="shared" si="0"/>
        <v>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6" customFormat="1" ht="15.75" customHeight="1" x14ac:dyDescent="0.3">
      <c r="A44" s="113"/>
      <c r="B44" s="28" t="s">
        <v>43</v>
      </c>
      <c r="C44" s="108"/>
      <c r="D44" s="52">
        <v>15</v>
      </c>
      <c r="E44" s="23">
        <v>2</v>
      </c>
      <c r="F44" s="23"/>
      <c r="G44" s="23"/>
      <c r="H44" s="24"/>
      <c r="I44" s="25">
        <f>IF(G44="x",(D44),0)</f>
        <v>0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59" customFormat="1" ht="15" customHeight="1" x14ac:dyDescent="0.3">
      <c r="A45" s="95" t="s">
        <v>44</v>
      </c>
      <c r="B45" s="54" t="s">
        <v>45</v>
      </c>
      <c r="C45" s="109"/>
      <c r="D45" s="55">
        <v>5</v>
      </c>
      <c r="E45" s="61">
        <v>2</v>
      </c>
      <c r="F45" s="61"/>
      <c r="G45" s="61"/>
      <c r="H45" s="57"/>
      <c r="I45" s="58">
        <f>IF(G45="x",(D45),0)</f>
        <v>0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46" customFormat="1" ht="15" customHeight="1" x14ac:dyDescent="0.3">
      <c r="A46" s="95"/>
      <c r="B46" s="49" t="s">
        <v>75</v>
      </c>
      <c r="C46" s="110"/>
      <c r="D46" s="50">
        <v>20</v>
      </c>
      <c r="E46" s="43">
        <v>1</v>
      </c>
      <c r="F46" s="43"/>
      <c r="G46" s="43"/>
      <c r="H46" s="44"/>
      <c r="I46" s="45">
        <f t="shared" si="0"/>
        <v>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59" customFormat="1" ht="15" customHeight="1" x14ac:dyDescent="0.3">
      <c r="A47" s="95"/>
      <c r="B47" s="54" t="s">
        <v>74</v>
      </c>
      <c r="C47" s="109"/>
      <c r="D47" s="55">
        <v>15</v>
      </c>
      <c r="E47" s="61">
        <v>1</v>
      </c>
      <c r="F47" s="61"/>
      <c r="G47" s="61"/>
      <c r="H47" s="57"/>
      <c r="I47" s="58">
        <f t="shared" si="0"/>
        <v>0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46" customFormat="1" ht="15" customHeight="1" x14ac:dyDescent="0.3">
      <c r="A48" s="95"/>
      <c r="B48" s="49" t="s">
        <v>46</v>
      </c>
      <c r="C48" s="110"/>
      <c r="D48" s="50">
        <v>20</v>
      </c>
      <c r="E48" s="43">
        <v>1</v>
      </c>
      <c r="F48" s="43"/>
      <c r="G48" s="43"/>
      <c r="H48" s="44"/>
      <c r="I48" s="45">
        <f t="shared" si="0"/>
        <v>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59" customFormat="1" ht="15" customHeight="1" x14ac:dyDescent="0.3">
      <c r="A49" s="95"/>
      <c r="B49" s="54" t="s">
        <v>47</v>
      </c>
      <c r="C49" s="109"/>
      <c r="D49" s="55">
        <v>15</v>
      </c>
      <c r="E49" s="61">
        <v>1</v>
      </c>
      <c r="F49" s="61"/>
      <c r="G49" s="61"/>
      <c r="H49" s="57"/>
      <c r="I49" s="58">
        <f t="shared" si="0"/>
        <v>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s="59" customFormat="1" ht="15" customHeight="1" x14ac:dyDescent="0.3">
      <c r="A50" s="95"/>
      <c r="B50" s="49" t="s">
        <v>84</v>
      </c>
      <c r="C50" s="109"/>
      <c r="D50" s="43">
        <v>10</v>
      </c>
      <c r="E50" s="43">
        <v>1</v>
      </c>
      <c r="F50" s="43"/>
      <c r="G50" s="43"/>
      <c r="H50" s="43"/>
      <c r="I50" s="45">
        <f t="shared" si="0"/>
        <v>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s="46" customFormat="1" ht="15" customHeight="1" x14ac:dyDescent="0.3">
      <c r="A51" s="95"/>
      <c r="B51" s="54" t="s">
        <v>48</v>
      </c>
      <c r="C51" s="110"/>
      <c r="D51" s="68">
        <v>5</v>
      </c>
      <c r="E51" s="68">
        <v>2</v>
      </c>
      <c r="F51" s="68"/>
      <c r="G51" s="68"/>
      <c r="H51" s="68"/>
      <c r="I51" s="58">
        <f t="shared" si="0"/>
        <v>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s="46" customFormat="1" ht="15" customHeight="1" x14ac:dyDescent="0.3">
      <c r="A52" s="95"/>
      <c r="B52" s="49" t="s">
        <v>82</v>
      </c>
      <c r="C52" s="110"/>
      <c r="D52" s="43">
        <v>5</v>
      </c>
      <c r="E52" s="43">
        <v>1</v>
      </c>
      <c r="F52" s="43"/>
      <c r="G52" s="43"/>
      <c r="H52" s="43"/>
      <c r="I52" s="45">
        <f t="shared" si="0"/>
        <v>0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s="46" customFormat="1" ht="15" customHeight="1" x14ac:dyDescent="0.3">
      <c r="A53" s="95"/>
      <c r="B53" s="54" t="s">
        <v>83</v>
      </c>
      <c r="C53" s="110"/>
      <c r="D53" s="55">
        <v>10</v>
      </c>
      <c r="E53" s="55">
        <v>1</v>
      </c>
      <c r="F53" s="55"/>
      <c r="G53" s="55"/>
      <c r="H53" s="55"/>
      <c r="I53" s="138">
        <f t="shared" ref="I53" si="1">IF(G53="x",(D53),0)</f>
        <v>0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s="59" customFormat="1" ht="15" customHeight="1" x14ac:dyDescent="0.3">
      <c r="A54" s="95"/>
      <c r="B54" s="49" t="s">
        <v>49</v>
      </c>
      <c r="C54" s="109"/>
      <c r="D54" s="43">
        <v>10</v>
      </c>
      <c r="E54" s="43">
        <v>1</v>
      </c>
      <c r="F54" s="43"/>
      <c r="G54" s="43"/>
      <c r="H54" s="43"/>
      <c r="I54" s="139">
        <f t="shared" si="0"/>
        <v>0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s="46" customFormat="1" ht="15.75" customHeight="1" thickBot="1" x14ac:dyDescent="0.35">
      <c r="A55" s="95"/>
      <c r="B55" s="137" t="s">
        <v>50</v>
      </c>
      <c r="C55" s="111"/>
      <c r="D55" s="55">
        <v>5</v>
      </c>
      <c r="E55" s="55">
        <v>1</v>
      </c>
      <c r="F55" s="55"/>
      <c r="G55" s="55"/>
      <c r="H55" s="55"/>
      <c r="I55" s="138">
        <f t="shared" si="0"/>
        <v>0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7.75" customHeight="1" thickBot="1" x14ac:dyDescent="0.35">
      <c r="A56" s="14"/>
      <c r="B56" s="15"/>
      <c r="C56" s="16"/>
      <c r="D56" s="17">
        <f>SUM(D41:D55)</f>
        <v>180</v>
      </c>
      <c r="E56" s="18"/>
      <c r="F56" s="18"/>
      <c r="G56" s="65"/>
      <c r="H56" s="19"/>
      <c r="I56" s="11">
        <f>SUM(I41:I55)</f>
        <v>0</v>
      </c>
    </row>
    <row r="57" spans="1:26" ht="6.75" customHeight="1" x14ac:dyDescent="0.3">
      <c r="A57" s="114" t="s">
        <v>85</v>
      </c>
      <c r="B57" s="115"/>
      <c r="C57" s="105"/>
      <c r="D57" s="87" t="s">
        <v>1</v>
      </c>
      <c r="E57" s="87" t="s">
        <v>2</v>
      </c>
      <c r="F57" s="87" t="s">
        <v>3</v>
      </c>
      <c r="G57" s="93" t="s">
        <v>4</v>
      </c>
      <c r="H57" s="87" t="s">
        <v>38</v>
      </c>
      <c r="I57" s="87" t="s">
        <v>6</v>
      </c>
    </row>
    <row r="58" spans="1:26" ht="40.5" customHeight="1" thickBot="1" x14ac:dyDescent="0.35">
      <c r="A58" s="116"/>
      <c r="B58" s="117"/>
      <c r="C58" s="106"/>
      <c r="D58" s="92"/>
      <c r="E58" s="92"/>
      <c r="F58" s="92"/>
      <c r="G58" s="94"/>
      <c r="H58" s="92"/>
      <c r="I58" s="88"/>
    </row>
    <row r="59" spans="1:26" s="34" customFormat="1" ht="15" customHeight="1" x14ac:dyDescent="0.3">
      <c r="A59" s="98" t="s">
        <v>87</v>
      </c>
      <c r="B59" s="29" t="s">
        <v>52</v>
      </c>
      <c r="C59" s="108"/>
      <c r="D59" s="47">
        <v>25</v>
      </c>
      <c r="E59" s="31">
        <v>2</v>
      </c>
      <c r="F59" s="31"/>
      <c r="G59" s="31"/>
      <c r="H59" s="69"/>
      <c r="I59" s="33">
        <f t="shared" si="0"/>
        <v>0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s="26" customFormat="1" x14ac:dyDescent="0.3">
      <c r="A60" s="99"/>
      <c r="B60" s="27" t="s">
        <v>76</v>
      </c>
      <c r="C60" s="108"/>
      <c r="D60" s="52">
        <v>25</v>
      </c>
      <c r="E60" s="23">
        <v>10</v>
      </c>
      <c r="F60" s="23"/>
      <c r="G60" s="23"/>
      <c r="H60" s="70"/>
      <c r="I60" s="25">
        <f t="shared" si="0"/>
        <v>0</v>
      </c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s="34" customFormat="1" x14ac:dyDescent="0.3">
      <c r="A61" s="99"/>
      <c r="B61" s="35" t="s">
        <v>53</v>
      </c>
      <c r="C61" s="108"/>
      <c r="D61" s="47">
        <v>10</v>
      </c>
      <c r="E61" s="31">
        <v>2</v>
      </c>
      <c r="F61" s="31"/>
      <c r="G61" s="31"/>
      <c r="H61" s="69"/>
      <c r="I61" s="33">
        <f t="shared" si="0"/>
        <v>0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s="26" customFormat="1" x14ac:dyDescent="0.3">
      <c r="A62" s="123"/>
      <c r="B62" s="28" t="s">
        <v>77</v>
      </c>
      <c r="C62" s="108"/>
      <c r="D62" s="52">
        <v>15</v>
      </c>
      <c r="E62" s="23">
        <v>2</v>
      </c>
      <c r="F62" s="23"/>
      <c r="G62" s="23"/>
      <c r="H62" s="70"/>
      <c r="I62" s="25">
        <f t="shared" si="0"/>
        <v>0</v>
      </c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s="46" customFormat="1" x14ac:dyDescent="0.3">
      <c r="A63" s="95" t="s">
        <v>86</v>
      </c>
      <c r="B63" s="82" t="s">
        <v>54</v>
      </c>
      <c r="C63" s="108"/>
      <c r="D63" s="50">
        <v>20</v>
      </c>
      <c r="E63" s="43">
        <v>15</v>
      </c>
      <c r="F63" s="43"/>
      <c r="G63" s="43"/>
      <c r="H63" s="71"/>
      <c r="I63" s="45">
        <f t="shared" si="0"/>
        <v>0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s="59" customFormat="1" x14ac:dyDescent="0.3">
      <c r="A64" s="95"/>
      <c r="B64" s="83" t="s">
        <v>55</v>
      </c>
      <c r="C64" s="108"/>
      <c r="D64" s="55">
        <v>15</v>
      </c>
      <c r="E64" s="61">
        <v>10</v>
      </c>
      <c r="F64" s="61"/>
      <c r="G64" s="61"/>
      <c r="H64" s="77"/>
      <c r="I64" s="58">
        <f t="shared" si="0"/>
        <v>0</v>
      </c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s="46" customFormat="1" x14ac:dyDescent="0.3">
      <c r="A65" s="95"/>
      <c r="B65" s="84" t="s">
        <v>56</v>
      </c>
      <c r="C65" s="108"/>
      <c r="D65" s="50">
        <v>15</v>
      </c>
      <c r="E65" s="43">
        <v>10</v>
      </c>
      <c r="F65" s="43"/>
      <c r="G65" s="43"/>
      <c r="H65" s="71"/>
      <c r="I65" s="45">
        <f t="shared" si="0"/>
        <v>0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s="59" customFormat="1" x14ac:dyDescent="0.3">
      <c r="A66" s="95"/>
      <c r="B66" s="83" t="s">
        <v>57</v>
      </c>
      <c r="C66" s="108"/>
      <c r="D66" s="55">
        <v>5</v>
      </c>
      <c r="E66" s="61">
        <v>5</v>
      </c>
      <c r="F66" s="61"/>
      <c r="G66" s="61"/>
      <c r="H66" s="77"/>
      <c r="I66" s="58">
        <f t="shared" si="0"/>
        <v>0</v>
      </c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s="46" customFormat="1" x14ac:dyDescent="0.3">
      <c r="A67" s="95"/>
      <c r="B67" s="84" t="s">
        <v>58</v>
      </c>
      <c r="C67" s="108"/>
      <c r="D67" s="50">
        <v>10</v>
      </c>
      <c r="E67" s="43">
        <v>5</v>
      </c>
      <c r="F67" s="43"/>
      <c r="G67" s="43"/>
      <c r="H67" s="71"/>
      <c r="I67" s="45">
        <f t="shared" si="0"/>
        <v>0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s="46" customFormat="1" x14ac:dyDescent="0.3">
      <c r="A68" s="95"/>
      <c r="B68" s="83" t="s">
        <v>59</v>
      </c>
      <c r="C68" s="108"/>
      <c r="D68" s="55">
        <v>5</v>
      </c>
      <c r="E68" s="61">
        <v>2</v>
      </c>
      <c r="F68" s="61"/>
      <c r="G68" s="61"/>
      <c r="H68" s="77"/>
      <c r="I68" s="58">
        <f>IF(G68="x",(D68),0)</f>
        <v>0</v>
      </c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s="46" customFormat="1" x14ac:dyDescent="0.3">
      <c r="A69" s="95"/>
      <c r="B69" s="84" t="s">
        <v>21</v>
      </c>
      <c r="C69" s="108"/>
      <c r="D69" s="42">
        <v>5</v>
      </c>
      <c r="E69" s="42">
        <v>1</v>
      </c>
      <c r="F69" s="42"/>
      <c r="G69" s="42"/>
      <c r="H69" s="42"/>
      <c r="I69" s="45">
        <f t="shared" ref="I69:I70" si="2">IF(G69="x",(D69),0)</f>
        <v>0</v>
      </c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s="59" customFormat="1" x14ac:dyDescent="0.3">
      <c r="A70" s="95"/>
      <c r="B70" s="83" t="s">
        <v>22</v>
      </c>
      <c r="C70" s="124"/>
      <c r="D70" s="55">
        <v>5</v>
      </c>
      <c r="E70" s="55">
        <v>1</v>
      </c>
      <c r="F70" s="55"/>
      <c r="G70" s="55"/>
      <c r="H70" s="55"/>
      <c r="I70" s="58">
        <f t="shared" si="2"/>
        <v>0</v>
      </c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s="59" customFormat="1" ht="14.4" customHeight="1" x14ac:dyDescent="0.3">
      <c r="A71" s="85"/>
      <c r="B71" s="84" t="s">
        <v>89</v>
      </c>
      <c r="C71" s="81"/>
      <c r="D71" s="42">
        <v>5</v>
      </c>
      <c r="E71" s="42">
        <v>10</v>
      </c>
      <c r="F71" s="42"/>
      <c r="G71" s="42"/>
      <c r="H71" s="42"/>
      <c r="I71" s="45">
        <f t="shared" ref="I71:I72" si="3">IF(G71="x",(D71),0)</f>
        <v>0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s="59" customFormat="1" ht="15" customHeight="1" x14ac:dyDescent="0.3">
      <c r="A72" s="85"/>
      <c r="B72" s="86" t="s">
        <v>92</v>
      </c>
      <c r="C72" s="81"/>
      <c r="D72" s="55">
        <v>5</v>
      </c>
      <c r="E72" s="55">
        <v>10</v>
      </c>
      <c r="F72" s="55"/>
      <c r="G72" s="55"/>
      <c r="H72" s="55"/>
      <c r="I72" s="58">
        <f t="shared" si="3"/>
        <v>0</v>
      </c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s="59" customFormat="1" ht="15" customHeight="1" x14ac:dyDescent="0.3">
      <c r="A73" s="85"/>
      <c r="B73" s="84" t="s">
        <v>91</v>
      </c>
      <c r="C73" s="81"/>
      <c r="D73" s="42">
        <v>5</v>
      </c>
      <c r="E73" s="42">
        <v>200</v>
      </c>
      <c r="F73" s="42"/>
      <c r="G73" s="42"/>
      <c r="H73" s="42"/>
      <c r="I73" s="45">
        <f t="shared" ref="I73" si="4">IF(G73="x",(D73),0)</f>
        <v>0</v>
      </c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s="59" customFormat="1" ht="15" customHeight="1" x14ac:dyDescent="0.3">
      <c r="A74" s="85"/>
      <c r="B74" s="83" t="s">
        <v>90</v>
      </c>
      <c r="C74" s="81"/>
      <c r="D74" s="55">
        <v>5</v>
      </c>
      <c r="E74" s="55">
        <v>1</v>
      </c>
      <c r="F74" s="55"/>
      <c r="G74" s="55"/>
      <c r="H74" s="55"/>
      <c r="I74" s="58">
        <f t="shared" ref="I74" si="5">IF(G74="x",(D74),0)</f>
        <v>0</v>
      </c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7.75" customHeight="1" x14ac:dyDescent="0.3">
      <c r="D75" s="10">
        <f>SUM(D59:D74)</f>
        <v>175</v>
      </c>
      <c r="I75" s="11">
        <f>SUM(I59:I74)</f>
        <v>0</v>
      </c>
    </row>
    <row r="76" spans="1:26" ht="15.6" x14ac:dyDescent="0.3">
      <c r="A76" s="121" t="s">
        <v>93</v>
      </c>
      <c r="B76" s="122"/>
      <c r="C76" s="122"/>
      <c r="D76" s="122"/>
      <c r="E76" s="122"/>
      <c r="F76" s="122"/>
      <c r="G76" s="122"/>
      <c r="H76" s="122"/>
    </row>
    <row r="77" spans="1:26" x14ac:dyDescent="0.3">
      <c r="A77" s="5"/>
      <c r="B77" s="5"/>
      <c r="C77" s="5"/>
      <c r="D77" s="5"/>
      <c r="E77" s="5"/>
      <c r="F77" s="5"/>
      <c r="G77" s="66"/>
    </row>
    <row r="78" spans="1:26" x14ac:dyDescent="0.3">
      <c r="D78" s="7"/>
    </row>
    <row r="80" spans="1:26" ht="31.2" x14ac:dyDescent="0.3">
      <c r="E80" s="119" t="s">
        <v>60</v>
      </c>
      <c r="F80" s="120"/>
      <c r="G80" s="120"/>
      <c r="H80" s="20" t="s">
        <v>61</v>
      </c>
      <c r="I80" s="21" t="s">
        <v>62</v>
      </c>
    </row>
    <row r="81" spans="1:9" x14ac:dyDescent="0.3">
      <c r="A81" s="6" t="s">
        <v>63</v>
      </c>
      <c r="E81" s="126" t="s">
        <v>0</v>
      </c>
      <c r="F81" s="126"/>
      <c r="G81" s="126"/>
      <c r="H81" s="125">
        <f>I20</f>
        <v>0</v>
      </c>
      <c r="I81" s="128">
        <f>100*H81/D20</f>
        <v>0</v>
      </c>
    </row>
    <row r="82" spans="1:9" x14ac:dyDescent="0.3">
      <c r="A82" s="8" t="s">
        <v>64</v>
      </c>
      <c r="E82" s="126"/>
      <c r="F82" s="126"/>
      <c r="G82" s="126"/>
      <c r="H82" s="125"/>
      <c r="I82" s="128"/>
    </row>
    <row r="83" spans="1:9" x14ac:dyDescent="0.3">
      <c r="A83" s="8" t="s">
        <v>65</v>
      </c>
      <c r="E83" s="127" t="s">
        <v>23</v>
      </c>
      <c r="F83" s="127"/>
      <c r="G83" s="127"/>
      <c r="H83" s="125">
        <f>I37</f>
        <v>0</v>
      </c>
      <c r="I83" s="128">
        <f>H83*100/D37</f>
        <v>0</v>
      </c>
    </row>
    <row r="84" spans="1:9" x14ac:dyDescent="0.3">
      <c r="A84" s="9" t="s">
        <v>66</v>
      </c>
      <c r="E84" s="127"/>
      <c r="F84" s="127"/>
      <c r="G84" s="127"/>
      <c r="H84" s="125"/>
      <c r="I84" s="128"/>
    </row>
    <row r="85" spans="1:9" x14ac:dyDescent="0.3">
      <c r="E85" s="127" t="s">
        <v>37</v>
      </c>
      <c r="F85" s="127"/>
      <c r="G85" s="127"/>
      <c r="H85" s="125">
        <f>I56</f>
        <v>0</v>
      </c>
      <c r="I85" s="128">
        <f>H85*100/D56</f>
        <v>0</v>
      </c>
    </row>
    <row r="86" spans="1:9" x14ac:dyDescent="0.3">
      <c r="E86" s="127"/>
      <c r="F86" s="127"/>
      <c r="G86" s="127"/>
      <c r="H86" s="125"/>
      <c r="I86" s="128"/>
    </row>
    <row r="87" spans="1:9" x14ac:dyDescent="0.3">
      <c r="E87" s="127" t="s">
        <v>51</v>
      </c>
      <c r="F87" s="127"/>
      <c r="G87" s="127"/>
      <c r="H87" s="125">
        <f>I75</f>
        <v>0</v>
      </c>
      <c r="I87" s="128">
        <f>H87*100/D75</f>
        <v>0</v>
      </c>
    </row>
    <row r="88" spans="1:9" x14ac:dyDescent="0.3">
      <c r="E88" s="127"/>
      <c r="F88" s="127"/>
      <c r="G88" s="127"/>
      <c r="H88" s="125"/>
      <c r="I88" s="128"/>
    </row>
    <row r="89" spans="1:9" x14ac:dyDescent="0.3">
      <c r="E89" s="129" t="s">
        <v>67</v>
      </c>
      <c r="F89" s="129"/>
      <c r="G89" s="129"/>
      <c r="H89" s="130">
        <v>0</v>
      </c>
      <c r="I89" s="131">
        <f>SUM(I81:I88)/4</f>
        <v>0</v>
      </c>
    </row>
    <row r="90" spans="1:9" x14ac:dyDescent="0.3">
      <c r="E90" s="129"/>
      <c r="F90" s="129"/>
      <c r="G90" s="129"/>
      <c r="H90" s="130"/>
      <c r="I90" s="132"/>
    </row>
    <row r="91" spans="1:9" x14ac:dyDescent="0.3">
      <c r="E91" s="129" t="s">
        <v>68</v>
      </c>
      <c r="F91" s="129"/>
      <c r="G91" s="129"/>
      <c r="H91" s="133" t="str">
        <f>IF(H89&gt;370,"TERRE D'EXCELLENCE CYCLISTE",IF(H89&gt;220,"TERRE DE CYCLISME",IF(H89&lt;220,"PAS DE LABEL")))</f>
        <v>PAS DE LABEL</v>
      </c>
      <c r="I91" s="134"/>
    </row>
    <row r="92" spans="1:9" x14ac:dyDescent="0.3">
      <c r="E92" s="129"/>
      <c r="F92" s="129"/>
      <c r="G92" s="129"/>
      <c r="H92" s="135"/>
      <c r="I92" s="136"/>
    </row>
    <row r="93" spans="1:9" ht="15" customHeight="1" x14ac:dyDescent="0.3"/>
    <row r="94" spans="1:9" ht="15" customHeight="1" x14ac:dyDescent="0.3"/>
  </sheetData>
  <mergeCells count="60">
    <mergeCell ref="E89:G90"/>
    <mergeCell ref="H89:H90"/>
    <mergeCell ref="E91:G92"/>
    <mergeCell ref="I89:I90"/>
    <mergeCell ref="H91:I92"/>
    <mergeCell ref="H87:H88"/>
    <mergeCell ref="E81:G82"/>
    <mergeCell ref="E83:G84"/>
    <mergeCell ref="E85:G86"/>
    <mergeCell ref="I87:I88"/>
    <mergeCell ref="E87:G88"/>
    <mergeCell ref="I81:I82"/>
    <mergeCell ref="I83:I84"/>
    <mergeCell ref="I85:I86"/>
    <mergeCell ref="H85:H86"/>
    <mergeCell ref="H81:H82"/>
    <mergeCell ref="H83:H84"/>
    <mergeCell ref="E21:E22"/>
    <mergeCell ref="E80:G80"/>
    <mergeCell ref="H57:H58"/>
    <mergeCell ref="A39:B40"/>
    <mergeCell ref="H21:H22"/>
    <mergeCell ref="H39:H40"/>
    <mergeCell ref="A45:A55"/>
    <mergeCell ref="A76:H76"/>
    <mergeCell ref="A59:A62"/>
    <mergeCell ref="A63:A70"/>
    <mergeCell ref="A57:B58"/>
    <mergeCell ref="C57:C70"/>
    <mergeCell ref="D57:D58"/>
    <mergeCell ref="E57:E58"/>
    <mergeCell ref="G57:G58"/>
    <mergeCell ref="F57:F58"/>
    <mergeCell ref="A41:A44"/>
    <mergeCell ref="A21:B22"/>
    <mergeCell ref="C21:C36"/>
    <mergeCell ref="D21:D22"/>
    <mergeCell ref="A23:A27"/>
    <mergeCell ref="A28:A36"/>
    <mergeCell ref="C39:C55"/>
    <mergeCell ref="D39:D40"/>
    <mergeCell ref="F39:F40"/>
    <mergeCell ref="E39:E40"/>
    <mergeCell ref="G39:G40"/>
    <mergeCell ref="I21:I22"/>
    <mergeCell ref="I39:I40"/>
    <mergeCell ref="I57:I58"/>
    <mergeCell ref="A1:I1"/>
    <mergeCell ref="D4:D5"/>
    <mergeCell ref="E4:E5"/>
    <mergeCell ref="G4:G5"/>
    <mergeCell ref="A12:A19"/>
    <mergeCell ref="A2:I2"/>
    <mergeCell ref="A6:A11"/>
    <mergeCell ref="H4:H5"/>
    <mergeCell ref="I4:I5"/>
    <mergeCell ref="F4:F5"/>
    <mergeCell ref="A4:B5"/>
    <mergeCell ref="F21:F22"/>
    <mergeCell ref="G21:G22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8746a0-c2e3-4413-b2ec-0bb42a7baa49">
      <Terms xmlns="http://schemas.microsoft.com/office/infopath/2007/PartnerControls"/>
    </lcf76f155ced4ddcb4097134ff3c332f>
    <TaxCatchAll xmlns="4a4cc523-e69c-46b7-b2bf-64a872e6f2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16AB65DFBCA043A0F090A27103E536" ma:contentTypeVersion="16" ma:contentTypeDescription="Crée un document." ma:contentTypeScope="" ma:versionID="88d656a990eff131f0e3256494822c09">
  <xsd:schema xmlns:xsd="http://www.w3.org/2001/XMLSchema" xmlns:xs="http://www.w3.org/2001/XMLSchema" xmlns:p="http://schemas.microsoft.com/office/2006/metadata/properties" xmlns:ns2="2e8746a0-c2e3-4413-b2ec-0bb42a7baa49" xmlns:ns3="4a4cc523-e69c-46b7-b2bf-64a872e6f2ae" targetNamespace="http://schemas.microsoft.com/office/2006/metadata/properties" ma:root="true" ma:fieldsID="d307470601cad4f7afc6fb6a7911ad58" ns2:_="" ns3:_="">
    <xsd:import namespace="2e8746a0-c2e3-4413-b2ec-0bb42a7baa49"/>
    <xsd:import namespace="4a4cc523-e69c-46b7-b2bf-64a872e6f2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746a0-c2e3-4413-b2ec-0bb42a7baa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cc523-e69c-46b7-b2bf-64a872e6f2a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6f0a313-4ce0-4d3f-b6a0-08316bce2297}" ma:internalName="TaxCatchAll" ma:showField="CatchAllData" ma:web="4a4cc523-e69c-46b7-b2bf-64a872e6f2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E8FAD4-C47C-4C4D-AD02-0B2ED4C2BE31}">
  <ds:schemaRefs>
    <ds:schemaRef ds:uri="4a4cc523-e69c-46b7-b2bf-64a872e6f2ae"/>
    <ds:schemaRef ds:uri="http://purl.org/dc/terms/"/>
    <ds:schemaRef ds:uri="2e8746a0-c2e3-4413-b2ec-0bb42a7baa49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BED273-F16B-4224-B8A2-52E75D1365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E557A-89D8-4455-B841-216B17AC9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8746a0-c2e3-4413-b2ec-0bb42a7baa49"/>
    <ds:schemaRef ds:uri="4a4cc523-e69c-46b7-b2bf-64a872e6f2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Guillaume SCHWAB</dc:creator>
  <cp:keywords/>
  <dc:description/>
  <cp:lastModifiedBy>Jérôme KRIER</cp:lastModifiedBy>
  <cp:revision/>
  <dcterms:created xsi:type="dcterms:W3CDTF">2018-07-13T09:37:54Z</dcterms:created>
  <dcterms:modified xsi:type="dcterms:W3CDTF">2024-03-01T08:26:49Z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0x010100CC16AB65DFBCA043A0F090A27103E536</vt:lpwstr>
  </property>
  <property fmtid="{D5CDD505-2E9C-101B-9397-08002B2CF9AE}" pid="3" name="Order">
    <vt:r8>163800</vt:r8>
  </property>
  <property fmtid="{D5CDD505-2E9C-101B-9397-08002B2CF9AE}" pid="4" name="MediaServiceImageTags">
    <vt:lpwstr/>
  </property>
</Properties>
</file>