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hallenge Ecole de vélo 24 mars 2024\"/>
    </mc:Choice>
  </mc:AlternateContent>
  <xr:revisionPtr revIDLastSave="0" documentId="13_ncr:1_{BC0D52D6-7888-45F2-89E9-DB723AA8369A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Engagés" sheetId="1" r:id="rId1"/>
    <sheet name="Lamballe" sheetId="2" r:id="rId2"/>
    <sheet name="Uzel" sheetId="3" r:id="rId3"/>
    <sheet name="Languenan" sheetId="4" r:id="rId4"/>
    <sheet name="Plouezec" sheetId="5" r:id="rId5"/>
    <sheet name="Plemy" sheetId="6" r:id="rId6"/>
    <sheet name="Bourseul" sheetId="7" r:id="rId7"/>
    <sheet name="Pordic" sheetId="8" r:id="rId8"/>
    <sheet name="Class Général" sheetId="9" r:id="rId9"/>
  </sheets>
  <definedNames>
    <definedName name="_xlnm._FilterDatabase" localSheetId="1" hidden="1">Lamballe!$B$3:$K$104</definedName>
    <definedName name="_xlnm._FilterDatabase" localSheetId="2" hidden="1">Uzel!$B$3:$K$50</definedName>
    <definedName name="_xlnm.Print_Area" localSheetId="5">Plemy!$B$1:$H$56</definedName>
    <definedName name="_xlnm.Print_Area" localSheetId="4">Plouezec!$B$1:$K$33</definedName>
  </definedName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9" l="1"/>
  <c r="C5" i="9"/>
  <c r="D5" i="9"/>
  <c r="E5" i="9"/>
  <c r="B6" i="9"/>
  <c r="C6" i="9"/>
  <c r="D6" i="9"/>
  <c r="E6" i="9"/>
  <c r="B7" i="9"/>
  <c r="C7" i="9"/>
  <c r="D7" i="9"/>
  <c r="E7" i="9"/>
  <c r="B8" i="9"/>
  <c r="C8" i="9"/>
  <c r="D8" i="9"/>
  <c r="E8" i="9"/>
  <c r="B9" i="9"/>
  <c r="C9" i="9"/>
  <c r="D9" i="9"/>
  <c r="E9" i="9"/>
  <c r="B10" i="9"/>
  <c r="C10" i="9"/>
  <c r="D10" i="9"/>
  <c r="E10" i="9"/>
  <c r="B11" i="9"/>
  <c r="C11" i="9"/>
  <c r="D11" i="9"/>
  <c r="E11" i="9"/>
  <c r="B12" i="9"/>
  <c r="C12" i="9"/>
  <c r="D12" i="9"/>
  <c r="E12" i="9"/>
  <c r="B13" i="9"/>
  <c r="C13" i="9"/>
  <c r="D13" i="9"/>
  <c r="E13" i="9"/>
  <c r="B14" i="9"/>
  <c r="C14" i="9"/>
  <c r="D14" i="9"/>
  <c r="E14" i="9"/>
  <c r="B15" i="9"/>
  <c r="C15" i="9"/>
  <c r="D15" i="9"/>
  <c r="E15" i="9"/>
  <c r="B16" i="9"/>
  <c r="C16" i="9"/>
  <c r="D16" i="9"/>
  <c r="E16" i="9"/>
  <c r="B17" i="9"/>
  <c r="C17" i="9"/>
  <c r="D17" i="9"/>
  <c r="E17" i="9"/>
  <c r="B18" i="9"/>
  <c r="C18" i="9"/>
  <c r="D18" i="9"/>
  <c r="E18" i="9"/>
  <c r="B19" i="9"/>
  <c r="C19" i="9"/>
  <c r="D19" i="9"/>
  <c r="E19" i="9"/>
  <c r="B20" i="9"/>
  <c r="C20" i="9"/>
  <c r="D20" i="9"/>
  <c r="E20" i="9"/>
  <c r="B21" i="9"/>
  <c r="C21" i="9"/>
  <c r="D21" i="9"/>
  <c r="E21" i="9"/>
  <c r="B22" i="9"/>
  <c r="C22" i="9"/>
  <c r="D22" i="9"/>
  <c r="E22" i="9"/>
  <c r="B23" i="9"/>
  <c r="C23" i="9"/>
  <c r="D23" i="9"/>
  <c r="E23" i="9"/>
  <c r="B24" i="9"/>
  <c r="C24" i="9"/>
  <c r="D24" i="9"/>
  <c r="E24" i="9"/>
  <c r="B25" i="9"/>
  <c r="C25" i="9"/>
  <c r="D25" i="9"/>
  <c r="E25" i="9"/>
  <c r="B26" i="9"/>
  <c r="C26" i="9"/>
  <c r="D26" i="9"/>
  <c r="E26" i="9"/>
  <c r="B27" i="9"/>
  <c r="C27" i="9"/>
  <c r="D27" i="9"/>
  <c r="E27" i="9"/>
  <c r="B28" i="9"/>
  <c r="C28" i="9"/>
  <c r="D28" i="9"/>
  <c r="E28" i="9"/>
  <c r="B29" i="9"/>
  <c r="C29" i="9"/>
  <c r="D29" i="9"/>
  <c r="E29" i="9"/>
  <c r="B30" i="9"/>
  <c r="C30" i="9"/>
  <c r="D30" i="9"/>
  <c r="E30" i="9"/>
  <c r="B31" i="9"/>
  <c r="C31" i="9"/>
  <c r="D31" i="9"/>
  <c r="E31" i="9"/>
  <c r="B32" i="9"/>
  <c r="C32" i="9"/>
  <c r="D32" i="9"/>
  <c r="E32" i="9"/>
  <c r="B33" i="9"/>
  <c r="C33" i="9"/>
  <c r="D33" i="9"/>
  <c r="E33" i="9"/>
  <c r="B34" i="9"/>
  <c r="C34" i="9"/>
  <c r="D34" i="9"/>
  <c r="E34" i="9"/>
  <c r="B35" i="9"/>
  <c r="C35" i="9"/>
  <c r="D35" i="9"/>
  <c r="E35" i="9"/>
  <c r="B36" i="9"/>
  <c r="C36" i="9"/>
  <c r="D36" i="9"/>
  <c r="E36" i="9"/>
  <c r="B37" i="9"/>
  <c r="C37" i="9"/>
  <c r="D37" i="9"/>
  <c r="E37" i="9"/>
  <c r="B38" i="9"/>
  <c r="C38" i="9"/>
  <c r="D38" i="9"/>
  <c r="E38" i="9"/>
  <c r="B39" i="9"/>
  <c r="C39" i="9"/>
  <c r="D39" i="9"/>
  <c r="E39" i="9"/>
  <c r="B40" i="9"/>
  <c r="C40" i="9"/>
  <c r="D40" i="9"/>
  <c r="E40" i="9"/>
  <c r="B41" i="9"/>
  <c r="C41" i="9"/>
  <c r="D41" i="9"/>
  <c r="E41" i="9"/>
  <c r="B42" i="9"/>
  <c r="C42" i="9"/>
  <c r="D42" i="9"/>
  <c r="E42" i="9"/>
  <c r="B43" i="9"/>
  <c r="C43" i="9"/>
  <c r="D43" i="9"/>
  <c r="E43" i="9"/>
  <c r="B44" i="9"/>
  <c r="C44" i="9"/>
  <c r="D44" i="9"/>
  <c r="E44" i="9"/>
  <c r="B45" i="9"/>
  <c r="C45" i="9"/>
  <c r="D45" i="9"/>
  <c r="E45" i="9"/>
  <c r="B46" i="9"/>
  <c r="C46" i="9"/>
  <c r="D46" i="9"/>
  <c r="E46" i="9"/>
  <c r="B47" i="9"/>
  <c r="C47" i="9"/>
  <c r="D47" i="9"/>
  <c r="E47" i="9"/>
  <c r="B48" i="9"/>
  <c r="C48" i="9"/>
  <c r="D48" i="9"/>
  <c r="E48" i="9"/>
  <c r="B49" i="9"/>
  <c r="C49" i="9"/>
  <c r="D49" i="9"/>
  <c r="E49" i="9"/>
  <c r="B50" i="9"/>
  <c r="C50" i="9"/>
  <c r="D50" i="9"/>
  <c r="E50" i="9"/>
  <c r="B51" i="9"/>
  <c r="C51" i="9"/>
  <c r="D51" i="9"/>
  <c r="E51" i="9"/>
  <c r="B52" i="9"/>
  <c r="C52" i="9"/>
  <c r="D52" i="9"/>
  <c r="E52" i="9"/>
  <c r="B53" i="9"/>
  <c r="C53" i="9"/>
  <c r="D53" i="9"/>
  <c r="E53" i="9"/>
  <c r="B54" i="9"/>
  <c r="C54" i="9"/>
  <c r="D54" i="9"/>
  <c r="E54" i="9"/>
  <c r="B55" i="9"/>
  <c r="C55" i="9"/>
  <c r="D55" i="9"/>
  <c r="E55" i="9"/>
  <c r="B56" i="9"/>
  <c r="C56" i="9"/>
  <c r="D56" i="9"/>
  <c r="E56" i="9"/>
  <c r="B57" i="9"/>
  <c r="C57" i="9"/>
  <c r="D57" i="9"/>
  <c r="E57" i="9"/>
  <c r="B58" i="9"/>
  <c r="C58" i="9"/>
  <c r="D58" i="9"/>
  <c r="E58" i="9"/>
  <c r="B59" i="9"/>
  <c r="C59" i="9"/>
  <c r="D59" i="9"/>
  <c r="E59" i="9"/>
  <c r="B60" i="9"/>
  <c r="C60" i="9"/>
  <c r="D60" i="9"/>
  <c r="E60" i="9"/>
  <c r="B61" i="9"/>
  <c r="C61" i="9"/>
  <c r="D61" i="9"/>
  <c r="E61" i="9"/>
  <c r="B62" i="9"/>
  <c r="C62" i="9"/>
  <c r="D62" i="9"/>
  <c r="E62" i="9"/>
  <c r="B63" i="9"/>
  <c r="C63" i="9"/>
  <c r="D63" i="9"/>
  <c r="E63" i="9"/>
  <c r="B64" i="9"/>
  <c r="C64" i="9"/>
  <c r="D64" i="9"/>
  <c r="E64" i="9"/>
  <c r="B65" i="9"/>
  <c r="C65" i="9"/>
  <c r="D65" i="9"/>
  <c r="E65" i="9"/>
  <c r="B66" i="9"/>
  <c r="C66" i="9"/>
  <c r="D66" i="9"/>
  <c r="E66" i="9"/>
  <c r="B67" i="9"/>
  <c r="C67" i="9"/>
  <c r="D67" i="9"/>
  <c r="E67" i="9"/>
  <c r="B68" i="9"/>
  <c r="C68" i="9"/>
  <c r="D68" i="9"/>
  <c r="E68" i="9"/>
  <c r="B69" i="9"/>
  <c r="C69" i="9"/>
  <c r="D69" i="9"/>
  <c r="E69" i="9"/>
  <c r="B70" i="9"/>
  <c r="C70" i="9"/>
  <c r="D70" i="9"/>
  <c r="E70" i="9"/>
  <c r="B71" i="9"/>
  <c r="C71" i="9"/>
  <c r="D71" i="9"/>
  <c r="E71" i="9"/>
  <c r="B72" i="9"/>
  <c r="C72" i="9"/>
  <c r="D72" i="9"/>
  <c r="E72" i="9"/>
  <c r="B73" i="9"/>
  <c r="C73" i="9"/>
  <c r="D73" i="9"/>
  <c r="E73" i="9"/>
  <c r="B74" i="9"/>
  <c r="C74" i="9"/>
  <c r="D74" i="9"/>
  <c r="E74" i="9"/>
  <c r="B75" i="9"/>
  <c r="C75" i="9"/>
  <c r="D75" i="9"/>
  <c r="E75" i="9"/>
  <c r="B76" i="9"/>
  <c r="C76" i="9"/>
  <c r="D76" i="9"/>
  <c r="E76" i="9"/>
  <c r="B77" i="9"/>
  <c r="C77" i="9"/>
  <c r="D77" i="9"/>
  <c r="E77" i="9"/>
  <c r="B78" i="9"/>
  <c r="C78" i="9"/>
  <c r="D78" i="9"/>
  <c r="E78" i="9"/>
  <c r="B79" i="9"/>
  <c r="C79" i="9"/>
  <c r="D79" i="9"/>
  <c r="E79" i="9"/>
  <c r="B80" i="9"/>
  <c r="C80" i="9"/>
  <c r="D80" i="9"/>
  <c r="E80" i="9"/>
  <c r="B81" i="9"/>
  <c r="C81" i="9"/>
  <c r="D81" i="9"/>
  <c r="E81" i="9"/>
  <c r="B82" i="9"/>
  <c r="C82" i="9"/>
  <c r="D82" i="9"/>
  <c r="E82" i="9"/>
  <c r="B83" i="9"/>
  <c r="C83" i="9"/>
  <c r="D83" i="9"/>
  <c r="E83" i="9"/>
  <c r="B84" i="9"/>
  <c r="C84" i="9"/>
  <c r="D84" i="9"/>
  <c r="E84" i="9"/>
  <c r="B85" i="9"/>
  <c r="C85" i="9"/>
  <c r="D85" i="9"/>
  <c r="E85" i="9"/>
  <c r="B86" i="9"/>
  <c r="C86" i="9"/>
  <c r="D86" i="9"/>
  <c r="E86" i="9"/>
  <c r="B87" i="9"/>
  <c r="C87" i="9"/>
  <c r="D87" i="9"/>
  <c r="E87" i="9"/>
  <c r="B88" i="9"/>
  <c r="C88" i="9"/>
  <c r="D88" i="9"/>
  <c r="E88" i="9"/>
  <c r="B89" i="9"/>
  <c r="C89" i="9"/>
  <c r="D89" i="9"/>
  <c r="E89" i="9"/>
  <c r="B90" i="9"/>
  <c r="C90" i="9"/>
  <c r="D90" i="9"/>
  <c r="E90" i="9"/>
  <c r="B91" i="9"/>
  <c r="C91" i="9"/>
  <c r="D91" i="9"/>
  <c r="E91" i="9"/>
  <c r="B92" i="9"/>
  <c r="C92" i="9"/>
  <c r="D92" i="9"/>
  <c r="E92" i="9"/>
  <c r="B93" i="9"/>
  <c r="C93" i="9"/>
  <c r="D93" i="9"/>
  <c r="E93" i="9"/>
  <c r="C6" i="8"/>
  <c r="D6" i="8"/>
  <c r="E6" i="8"/>
  <c r="F6" i="8"/>
  <c r="C7" i="8"/>
  <c r="D7" i="8"/>
  <c r="E7" i="8"/>
  <c r="F7" i="8"/>
  <c r="C8" i="8"/>
  <c r="D8" i="8"/>
  <c r="E8" i="8"/>
  <c r="F8" i="8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C35" i="6"/>
  <c r="D35" i="6"/>
  <c r="E35" i="6"/>
  <c r="F35" i="6"/>
  <c r="C36" i="6"/>
  <c r="D36" i="6"/>
  <c r="E36" i="6"/>
  <c r="F36" i="6"/>
  <c r="C37" i="6"/>
  <c r="D37" i="6"/>
  <c r="E37" i="6"/>
  <c r="F37" i="6"/>
  <c r="C38" i="6"/>
  <c r="D38" i="6"/>
  <c r="E38" i="6"/>
  <c r="F38" i="6"/>
  <c r="C39" i="6"/>
  <c r="D39" i="6"/>
  <c r="E39" i="6"/>
  <c r="F39" i="6"/>
  <c r="C40" i="6"/>
  <c r="D40" i="6"/>
  <c r="E40" i="6"/>
  <c r="F40" i="6"/>
  <c r="C41" i="6"/>
  <c r="D41" i="6"/>
  <c r="E41" i="6"/>
  <c r="F41" i="6"/>
  <c r="C42" i="6"/>
  <c r="D42" i="6"/>
  <c r="E42" i="6"/>
  <c r="F42" i="6"/>
  <c r="C43" i="6"/>
  <c r="D43" i="6"/>
  <c r="E43" i="6"/>
  <c r="F43" i="6"/>
  <c r="C44" i="6"/>
  <c r="D44" i="6"/>
  <c r="E44" i="6"/>
  <c r="F44" i="6"/>
  <c r="C45" i="6"/>
  <c r="D45" i="6"/>
  <c r="E45" i="6"/>
  <c r="F45" i="6"/>
  <c r="C46" i="6"/>
  <c r="D46" i="6"/>
  <c r="E46" i="6"/>
  <c r="F46" i="6"/>
  <c r="C47" i="6"/>
  <c r="D47" i="6"/>
  <c r="E47" i="6"/>
  <c r="F47" i="6"/>
  <c r="C48" i="6"/>
  <c r="D48" i="6"/>
  <c r="E48" i="6"/>
  <c r="F48" i="6"/>
  <c r="C49" i="6"/>
  <c r="D49" i="6"/>
  <c r="E49" i="6"/>
  <c r="F49" i="6"/>
  <c r="C50" i="6"/>
  <c r="D50" i="6"/>
  <c r="E50" i="6"/>
  <c r="F50" i="6"/>
  <c r="C51" i="6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F5" i="6"/>
  <c r="C6" i="5"/>
  <c r="D6" i="5"/>
  <c r="E6" i="5"/>
  <c r="F6" i="5"/>
  <c r="C7" i="5"/>
  <c r="D7" i="5"/>
  <c r="E7" i="5"/>
  <c r="F7" i="5"/>
  <c r="C8" i="5"/>
  <c r="D8" i="5"/>
  <c r="E8" i="5"/>
  <c r="F8" i="5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C25" i="4"/>
  <c r="D25" i="4"/>
  <c r="E25" i="4"/>
  <c r="F25" i="4"/>
  <c r="C26" i="4"/>
  <c r="D26" i="4"/>
  <c r="E26" i="4"/>
  <c r="F26" i="4"/>
  <c r="C27" i="4"/>
  <c r="D27" i="4"/>
  <c r="E27" i="4"/>
  <c r="F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35" i="4"/>
  <c r="D35" i="4"/>
  <c r="E35" i="4"/>
  <c r="F35" i="4"/>
  <c r="C36" i="4"/>
  <c r="D36" i="4"/>
  <c r="E36" i="4"/>
  <c r="F36" i="4"/>
  <c r="C37" i="4"/>
  <c r="D37" i="4"/>
  <c r="E37" i="4"/>
  <c r="F37" i="4"/>
  <c r="C38" i="4"/>
  <c r="D38" i="4"/>
  <c r="E38" i="4"/>
  <c r="F38" i="4"/>
  <c r="C39" i="4"/>
  <c r="D39" i="4"/>
  <c r="E39" i="4"/>
  <c r="F39" i="4"/>
  <c r="C40" i="4"/>
  <c r="D40" i="4"/>
  <c r="E40" i="4"/>
  <c r="F40" i="4"/>
  <c r="C41" i="4"/>
  <c r="D41" i="4"/>
  <c r="E41" i="4"/>
  <c r="F41" i="4"/>
  <c r="C42" i="4"/>
  <c r="D42" i="4"/>
  <c r="E42" i="4"/>
  <c r="F42" i="4"/>
  <c r="C43" i="4"/>
  <c r="D43" i="4"/>
  <c r="E43" i="4"/>
  <c r="F43" i="4"/>
  <c r="C44" i="4"/>
  <c r="D44" i="4"/>
  <c r="E44" i="4"/>
  <c r="F44" i="4"/>
  <c r="C45" i="4"/>
  <c r="D45" i="4"/>
  <c r="E45" i="4"/>
  <c r="F45" i="4"/>
  <c r="C46" i="4"/>
  <c r="D46" i="4"/>
  <c r="E46" i="4"/>
  <c r="F46" i="4"/>
  <c r="C47" i="4"/>
  <c r="D47" i="4"/>
  <c r="E47" i="4"/>
  <c r="F47" i="4"/>
  <c r="C48" i="4"/>
  <c r="D48" i="4"/>
  <c r="E48" i="4"/>
  <c r="F48" i="4"/>
  <c r="C49" i="4"/>
  <c r="D49" i="4"/>
  <c r="E49" i="4"/>
  <c r="F49" i="4"/>
  <c r="C50" i="4"/>
  <c r="D50" i="4"/>
  <c r="E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E5" i="4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C13" i="3"/>
  <c r="D13" i="3"/>
  <c r="E13" i="3"/>
  <c r="F13" i="3"/>
  <c r="C14" i="3"/>
  <c r="D14" i="3"/>
  <c r="E14" i="3"/>
  <c r="F14" i="3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20" i="3"/>
  <c r="D20" i="3"/>
  <c r="E20" i="3"/>
  <c r="F20" i="3"/>
  <c r="C21" i="3"/>
  <c r="D21" i="3"/>
  <c r="E21" i="3"/>
  <c r="F21" i="3"/>
  <c r="C22" i="3"/>
  <c r="D22" i="3"/>
  <c r="E22" i="3"/>
  <c r="F22" i="3"/>
  <c r="C23" i="3"/>
  <c r="D23" i="3"/>
  <c r="E23" i="3"/>
  <c r="F23" i="3"/>
  <c r="C24" i="3"/>
  <c r="D24" i="3"/>
  <c r="E24" i="3"/>
  <c r="F24" i="3"/>
  <c r="C25" i="3"/>
  <c r="D25" i="3"/>
  <c r="E25" i="3"/>
  <c r="F25" i="3"/>
  <c r="C26" i="3"/>
  <c r="D26" i="3"/>
  <c r="E26" i="3"/>
  <c r="F26" i="3"/>
  <c r="C27" i="3"/>
  <c r="D27" i="3"/>
  <c r="E27" i="3"/>
  <c r="F27" i="3"/>
  <c r="C28" i="3"/>
  <c r="D28" i="3"/>
  <c r="E28" i="3"/>
  <c r="F28" i="3"/>
  <c r="C29" i="3"/>
  <c r="D29" i="3"/>
  <c r="E29" i="3"/>
  <c r="F29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C35" i="3"/>
  <c r="D35" i="3"/>
  <c r="E35" i="3"/>
  <c r="F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C40" i="3"/>
  <c r="D40" i="3"/>
  <c r="E40" i="3"/>
  <c r="F40" i="3"/>
  <c r="C41" i="3"/>
  <c r="D41" i="3"/>
  <c r="E41" i="3"/>
  <c r="F41" i="3"/>
  <c r="C42" i="3"/>
  <c r="D42" i="3"/>
  <c r="E42" i="3"/>
  <c r="F42" i="3"/>
  <c r="C43" i="3"/>
  <c r="D43" i="3"/>
  <c r="E43" i="3"/>
  <c r="F43" i="3"/>
  <c r="C44" i="3"/>
  <c r="D44" i="3"/>
  <c r="E44" i="3"/>
  <c r="F44" i="3"/>
  <c r="C45" i="3"/>
  <c r="D45" i="3"/>
  <c r="E45" i="3"/>
  <c r="F45" i="3"/>
  <c r="C46" i="3"/>
  <c r="D46" i="3"/>
  <c r="E46" i="3"/>
  <c r="F46" i="3"/>
  <c r="C47" i="3"/>
  <c r="D47" i="3"/>
  <c r="E47" i="3"/>
  <c r="F47" i="3"/>
  <c r="C48" i="3"/>
  <c r="D48" i="3"/>
  <c r="E48" i="3"/>
  <c r="F48" i="3"/>
  <c r="C49" i="3"/>
  <c r="D49" i="3"/>
  <c r="E49" i="3"/>
  <c r="F49" i="3"/>
  <c r="C50" i="3"/>
  <c r="D50" i="3"/>
  <c r="E50" i="3"/>
  <c r="F50" i="3"/>
  <c r="C51" i="3"/>
  <c r="D51" i="3"/>
  <c r="E51" i="3"/>
  <c r="F51" i="3"/>
  <c r="C52" i="3"/>
  <c r="D52" i="3"/>
  <c r="E52" i="3"/>
  <c r="F52" i="3"/>
  <c r="C53" i="3"/>
  <c r="D53" i="3"/>
  <c r="E53" i="3"/>
  <c r="F53" i="3"/>
  <c r="C54" i="3"/>
  <c r="D54" i="3"/>
  <c r="E54" i="3"/>
  <c r="F54" i="3"/>
  <c r="F5" i="3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F47" i="2"/>
  <c r="C48" i="2"/>
  <c r="D48" i="2"/>
  <c r="E48" i="2"/>
  <c r="F48" i="2"/>
  <c r="C49" i="2"/>
  <c r="D49" i="2"/>
  <c r="E49" i="2"/>
  <c r="F49" i="2"/>
  <c r="C50" i="2"/>
  <c r="D50" i="2"/>
  <c r="E50" i="2"/>
  <c r="F50" i="2"/>
  <c r="C51" i="2"/>
  <c r="D51" i="2"/>
  <c r="E51" i="2"/>
  <c r="F51" i="2"/>
  <c r="C52" i="2"/>
  <c r="D52" i="2"/>
  <c r="E52" i="2"/>
  <c r="F52" i="2"/>
  <c r="C53" i="2"/>
  <c r="D53" i="2"/>
  <c r="E53" i="2"/>
  <c r="F53" i="2"/>
  <c r="C54" i="2"/>
  <c r="D54" i="2"/>
  <c r="E54" i="2"/>
  <c r="F54" i="2"/>
  <c r="F5" i="2"/>
  <c r="E103" i="9"/>
  <c r="D103" i="9"/>
  <c r="C103" i="9"/>
  <c r="B103" i="9"/>
  <c r="E102" i="9"/>
  <c r="D102" i="9"/>
  <c r="C102" i="9"/>
  <c r="B102" i="9"/>
  <c r="E101" i="9"/>
  <c r="D101" i="9"/>
  <c r="C101" i="9"/>
  <c r="B101" i="9"/>
  <c r="E100" i="9"/>
  <c r="D100" i="9"/>
  <c r="C100" i="9"/>
  <c r="B100" i="9"/>
  <c r="E99" i="9"/>
  <c r="D99" i="9"/>
  <c r="C99" i="9"/>
  <c r="B99" i="9"/>
  <c r="E98" i="9"/>
  <c r="D98" i="9"/>
  <c r="C98" i="9"/>
  <c r="B98" i="9"/>
  <c r="E97" i="9"/>
  <c r="C97" i="9"/>
  <c r="B97" i="9"/>
  <c r="E96" i="9"/>
  <c r="C96" i="9"/>
  <c r="B96" i="9"/>
  <c r="E95" i="9"/>
  <c r="C95" i="9"/>
  <c r="B95" i="9"/>
  <c r="E94" i="9"/>
  <c r="C94" i="9"/>
  <c r="B94" i="9"/>
  <c r="E4" i="9"/>
  <c r="D4" i="9"/>
  <c r="C4" i="9"/>
  <c r="B4" i="9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I8" i="8"/>
  <c r="G8" i="8"/>
  <c r="H8" i="8" s="1"/>
  <c r="J8" i="8" s="1"/>
  <c r="K8" i="8" s="1"/>
  <c r="I7" i="8"/>
  <c r="G7" i="8"/>
  <c r="H7" i="8" s="1"/>
  <c r="J7" i="8" s="1"/>
  <c r="K7" i="8" s="1"/>
  <c r="I6" i="8"/>
  <c r="G6" i="8"/>
  <c r="H6" i="8" s="1"/>
  <c r="J6" i="8" s="1"/>
  <c r="K6" i="8" s="1"/>
  <c r="I5" i="8"/>
  <c r="G5" i="8"/>
  <c r="H5" i="8" s="1"/>
  <c r="J5" i="8" s="1"/>
  <c r="K5" i="8" s="1"/>
  <c r="F5" i="8"/>
  <c r="E5" i="8"/>
  <c r="D5" i="8"/>
  <c r="C5" i="8"/>
  <c r="F4" i="8"/>
  <c r="E4" i="8"/>
  <c r="D4" i="8"/>
  <c r="C4" i="8"/>
  <c r="B104" i="7"/>
  <c r="F104" i="7" s="1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I23" i="7"/>
  <c r="G23" i="7"/>
  <c r="H23" i="7" s="1"/>
  <c r="J23" i="7" s="1"/>
  <c r="K23" i="7" s="1"/>
  <c r="I22" i="7"/>
  <c r="G22" i="7"/>
  <c r="H22" i="7" s="1"/>
  <c r="J22" i="7" s="1"/>
  <c r="K22" i="7" s="1"/>
  <c r="I21" i="7"/>
  <c r="G21" i="7"/>
  <c r="H21" i="7" s="1"/>
  <c r="J21" i="7" s="1"/>
  <c r="K21" i="7" s="1"/>
  <c r="I20" i="7"/>
  <c r="G20" i="7"/>
  <c r="H20" i="7" s="1"/>
  <c r="J20" i="7" s="1"/>
  <c r="K20" i="7" s="1"/>
  <c r="I19" i="7"/>
  <c r="G19" i="7"/>
  <c r="H19" i="7" s="1"/>
  <c r="J19" i="7" s="1"/>
  <c r="K19" i="7" s="1"/>
  <c r="I18" i="7"/>
  <c r="G18" i="7"/>
  <c r="H18" i="7" s="1"/>
  <c r="J18" i="7" s="1"/>
  <c r="K18" i="7" s="1"/>
  <c r="I17" i="7"/>
  <c r="G17" i="7"/>
  <c r="H17" i="7" s="1"/>
  <c r="J17" i="7" s="1"/>
  <c r="K17" i="7" s="1"/>
  <c r="I16" i="7"/>
  <c r="G16" i="7"/>
  <c r="H16" i="7" s="1"/>
  <c r="J16" i="7" s="1"/>
  <c r="K16" i="7" s="1"/>
  <c r="I15" i="7"/>
  <c r="G15" i="7"/>
  <c r="H15" i="7" s="1"/>
  <c r="J15" i="7" s="1"/>
  <c r="K15" i="7" s="1"/>
  <c r="I14" i="7"/>
  <c r="G14" i="7"/>
  <c r="H14" i="7" s="1"/>
  <c r="J14" i="7" s="1"/>
  <c r="K14" i="7" s="1"/>
  <c r="I13" i="7"/>
  <c r="G13" i="7"/>
  <c r="H13" i="7" s="1"/>
  <c r="J13" i="7" s="1"/>
  <c r="K13" i="7" s="1"/>
  <c r="I12" i="7"/>
  <c r="G12" i="7"/>
  <c r="H12" i="7" s="1"/>
  <c r="J12" i="7" s="1"/>
  <c r="K12" i="7" s="1"/>
  <c r="I11" i="7"/>
  <c r="G11" i="7"/>
  <c r="H11" i="7" s="1"/>
  <c r="J11" i="7" s="1"/>
  <c r="K11" i="7" s="1"/>
  <c r="I10" i="7"/>
  <c r="G10" i="7"/>
  <c r="H10" i="7" s="1"/>
  <c r="J10" i="7" s="1"/>
  <c r="K10" i="7" s="1"/>
  <c r="I9" i="7"/>
  <c r="G9" i="7"/>
  <c r="H9" i="7" s="1"/>
  <c r="J9" i="7" s="1"/>
  <c r="K9" i="7" s="1"/>
  <c r="I8" i="7"/>
  <c r="G8" i="7"/>
  <c r="H8" i="7" s="1"/>
  <c r="J8" i="7" s="1"/>
  <c r="K8" i="7" s="1"/>
  <c r="I7" i="7"/>
  <c r="G7" i="7"/>
  <c r="H7" i="7" s="1"/>
  <c r="J7" i="7" s="1"/>
  <c r="K7" i="7" s="1"/>
  <c r="I6" i="7"/>
  <c r="G6" i="7"/>
  <c r="H6" i="7" s="1"/>
  <c r="J6" i="7" s="1"/>
  <c r="K6" i="7" s="1"/>
  <c r="I5" i="7"/>
  <c r="G5" i="7"/>
  <c r="H5" i="7" s="1"/>
  <c r="J5" i="7" s="1"/>
  <c r="K5" i="7" s="1"/>
  <c r="F5" i="7"/>
  <c r="E5" i="7"/>
  <c r="D5" i="7"/>
  <c r="C5" i="7"/>
  <c r="F4" i="7"/>
  <c r="E4" i="7"/>
  <c r="D4" i="7"/>
  <c r="C4" i="7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I57" i="6"/>
  <c r="G57" i="6"/>
  <c r="H57" i="6" s="1"/>
  <c r="J57" i="6" s="1"/>
  <c r="K57" i="6" s="1"/>
  <c r="I56" i="6"/>
  <c r="G56" i="6"/>
  <c r="H56" i="6" s="1"/>
  <c r="J56" i="6" s="1"/>
  <c r="K56" i="6" s="1"/>
  <c r="I55" i="6"/>
  <c r="G55" i="6"/>
  <c r="H55" i="6" s="1"/>
  <c r="J55" i="6" s="1"/>
  <c r="K55" i="6" s="1"/>
  <c r="I54" i="6"/>
  <c r="G54" i="6"/>
  <c r="H54" i="6" s="1"/>
  <c r="J54" i="6" s="1"/>
  <c r="K54" i="6" s="1"/>
  <c r="I53" i="6"/>
  <c r="G53" i="6"/>
  <c r="H53" i="6" s="1"/>
  <c r="J53" i="6" s="1"/>
  <c r="K53" i="6" s="1"/>
  <c r="I52" i="6"/>
  <c r="G52" i="6"/>
  <c r="H52" i="6" s="1"/>
  <c r="J52" i="6" s="1"/>
  <c r="K52" i="6" s="1"/>
  <c r="I51" i="6"/>
  <c r="G51" i="6"/>
  <c r="H51" i="6" s="1"/>
  <c r="J51" i="6" s="1"/>
  <c r="K51" i="6" s="1"/>
  <c r="I50" i="6"/>
  <c r="G50" i="6"/>
  <c r="H50" i="6" s="1"/>
  <c r="I49" i="6"/>
  <c r="G49" i="6"/>
  <c r="H49" i="6" s="1"/>
  <c r="J49" i="6" s="1"/>
  <c r="K49" i="6" s="1"/>
  <c r="I48" i="6"/>
  <c r="G48" i="6"/>
  <c r="H48" i="6" s="1"/>
  <c r="J48" i="6" s="1"/>
  <c r="K48" i="6" s="1"/>
  <c r="I47" i="6"/>
  <c r="G47" i="6"/>
  <c r="H47" i="6" s="1"/>
  <c r="J47" i="6" s="1"/>
  <c r="K47" i="6" s="1"/>
  <c r="I46" i="6"/>
  <c r="G46" i="6"/>
  <c r="H46" i="6" s="1"/>
  <c r="I45" i="6"/>
  <c r="G45" i="6"/>
  <c r="H45" i="6" s="1"/>
  <c r="J45" i="6" s="1"/>
  <c r="K45" i="6" s="1"/>
  <c r="I44" i="6"/>
  <c r="G44" i="6"/>
  <c r="H44" i="6" s="1"/>
  <c r="J44" i="6" s="1"/>
  <c r="K44" i="6" s="1"/>
  <c r="I43" i="6"/>
  <c r="G43" i="6"/>
  <c r="H43" i="6" s="1"/>
  <c r="J43" i="6" s="1"/>
  <c r="K43" i="6" s="1"/>
  <c r="I42" i="6"/>
  <c r="G42" i="6"/>
  <c r="H42" i="6" s="1"/>
  <c r="I41" i="6"/>
  <c r="G41" i="6"/>
  <c r="H41" i="6" s="1"/>
  <c r="J41" i="6" s="1"/>
  <c r="K41" i="6" s="1"/>
  <c r="I40" i="6"/>
  <c r="G40" i="6"/>
  <c r="H40" i="6" s="1"/>
  <c r="J40" i="6" s="1"/>
  <c r="K40" i="6" s="1"/>
  <c r="I39" i="6"/>
  <c r="G39" i="6"/>
  <c r="H39" i="6" s="1"/>
  <c r="J39" i="6" s="1"/>
  <c r="K39" i="6" s="1"/>
  <c r="I38" i="6"/>
  <c r="G38" i="6"/>
  <c r="H38" i="6" s="1"/>
  <c r="I37" i="6"/>
  <c r="G37" i="6"/>
  <c r="H37" i="6" s="1"/>
  <c r="J37" i="6" s="1"/>
  <c r="K37" i="6" s="1"/>
  <c r="I36" i="6"/>
  <c r="G36" i="6"/>
  <c r="H36" i="6" s="1"/>
  <c r="J36" i="6" s="1"/>
  <c r="K36" i="6" s="1"/>
  <c r="I35" i="6"/>
  <c r="G35" i="6"/>
  <c r="H35" i="6" s="1"/>
  <c r="J35" i="6" s="1"/>
  <c r="K35" i="6" s="1"/>
  <c r="I34" i="6"/>
  <c r="G34" i="6"/>
  <c r="H34" i="6" s="1"/>
  <c r="J34" i="6" s="1"/>
  <c r="K34" i="6" s="1"/>
  <c r="I33" i="6"/>
  <c r="G33" i="6"/>
  <c r="H33" i="6" s="1"/>
  <c r="J33" i="6" s="1"/>
  <c r="K33" i="6" s="1"/>
  <c r="I32" i="6"/>
  <c r="G32" i="6"/>
  <c r="H32" i="6" s="1"/>
  <c r="J32" i="6" s="1"/>
  <c r="K32" i="6" s="1"/>
  <c r="I31" i="6"/>
  <c r="G31" i="6"/>
  <c r="H31" i="6" s="1"/>
  <c r="J31" i="6" s="1"/>
  <c r="K31" i="6" s="1"/>
  <c r="I30" i="6"/>
  <c r="G30" i="6"/>
  <c r="H30" i="6" s="1"/>
  <c r="J30" i="6" s="1"/>
  <c r="K30" i="6" s="1"/>
  <c r="I29" i="6"/>
  <c r="G29" i="6"/>
  <c r="H29" i="6" s="1"/>
  <c r="J29" i="6" s="1"/>
  <c r="K29" i="6" s="1"/>
  <c r="I28" i="6"/>
  <c r="G28" i="6"/>
  <c r="H28" i="6" s="1"/>
  <c r="J28" i="6" s="1"/>
  <c r="K28" i="6" s="1"/>
  <c r="I27" i="6"/>
  <c r="G27" i="6"/>
  <c r="H27" i="6" s="1"/>
  <c r="J27" i="6" s="1"/>
  <c r="K27" i="6" s="1"/>
  <c r="I26" i="6"/>
  <c r="G26" i="6"/>
  <c r="H26" i="6" s="1"/>
  <c r="J26" i="6" s="1"/>
  <c r="K26" i="6" s="1"/>
  <c r="I25" i="6"/>
  <c r="G25" i="6"/>
  <c r="H25" i="6" s="1"/>
  <c r="J25" i="6" s="1"/>
  <c r="K25" i="6" s="1"/>
  <c r="I24" i="6"/>
  <c r="G24" i="6"/>
  <c r="H24" i="6" s="1"/>
  <c r="J24" i="6" s="1"/>
  <c r="K24" i="6" s="1"/>
  <c r="I23" i="6"/>
  <c r="G23" i="6"/>
  <c r="H23" i="6" s="1"/>
  <c r="J23" i="6" s="1"/>
  <c r="K23" i="6" s="1"/>
  <c r="I22" i="6"/>
  <c r="G22" i="6"/>
  <c r="H22" i="6" s="1"/>
  <c r="J22" i="6" s="1"/>
  <c r="K22" i="6" s="1"/>
  <c r="I21" i="6"/>
  <c r="G21" i="6"/>
  <c r="H21" i="6" s="1"/>
  <c r="J21" i="6" s="1"/>
  <c r="K21" i="6" s="1"/>
  <c r="I20" i="6"/>
  <c r="G20" i="6"/>
  <c r="H20" i="6" s="1"/>
  <c r="J20" i="6" s="1"/>
  <c r="K20" i="6" s="1"/>
  <c r="I19" i="6"/>
  <c r="G19" i="6"/>
  <c r="H19" i="6" s="1"/>
  <c r="J19" i="6" s="1"/>
  <c r="K19" i="6" s="1"/>
  <c r="I18" i="6"/>
  <c r="G18" i="6"/>
  <c r="H18" i="6" s="1"/>
  <c r="J18" i="6" s="1"/>
  <c r="K18" i="6" s="1"/>
  <c r="I17" i="6"/>
  <c r="G17" i="6"/>
  <c r="H17" i="6" s="1"/>
  <c r="J17" i="6" s="1"/>
  <c r="K17" i="6" s="1"/>
  <c r="I16" i="6"/>
  <c r="G16" i="6"/>
  <c r="H16" i="6" s="1"/>
  <c r="J16" i="6" s="1"/>
  <c r="K16" i="6" s="1"/>
  <c r="I15" i="6"/>
  <c r="G15" i="6"/>
  <c r="H15" i="6" s="1"/>
  <c r="J15" i="6" s="1"/>
  <c r="K15" i="6" s="1"/>
  <c r="I14" i="6"/>
  <c r="G14" i="6"/>
  <c r="H14" i="6" s="1"/>
  <c r="J14" i="6" s="1"/>
  <c r="K14" i="6" s="1"/>
  <c r="I13" i="6"/>
  <c r="G13" i="6"/>
  <c r="H13" i="6" s="1"/>
  <c r="J13" i="6" s="1"/>
  <c r="K13" i="6" s="1"/>
  <c r="I12" i="6"/>
  <c r="G12" i="6"/>
  <c r="H12" i="6" s="1"/>
  <c r="J12" i="6" s="1"/>
  <c r="K12" i="6" s="1"/>
  <c r="I11" i="6"/>
  <c r="G11" i="6"/>
  <c r="H11" i="6" s="1"/>
  <c r="J11" i="6" s="1"/>
  <c r="K11" i="6" s="1"/>
  <c r="I10" i="6"/>
  <c r="J10" i="6" s="1"/>
  <c r="K10" i="6" s="1"/>
  <c r="G10" i="6"/>
  <c r="I9" i="6"/>
  <c r="G9" i="6"/>
  <c r="H9" i="6" s="1"/>
  <c r="J9" i="6" s="1"/>
  <c r="K9" i="6" s="1"/>
  <c r="I8" i="6"/>
  <c r="I7" i="6"/>
  <c r="G7" i="6"/>
  <c r="I6" i="6"/>
  <c r="J6" i="6" s="1"/>
  <c r="K6" i="6" s="1"/>
  <c r="G6" i="6"/>
  <c r="I5" i="6"/>
  <c r="G5" i="6"/>
  <c r="H5" i="6" s="1"/>
  <c r="J5" i="6" s="1"/>
  <c r="K5" i="6" s="1"/>
  <c r="E5" i="6"/>
  <c r="D5" i="6"/>
  <c r="C5" i="6"/>
  <c r="F4" i="6"/>
  <c r="E4" i="6"/>
  <c r="D4" i="6"/>
  <c r="C4" i="6"/>
  <c r="B104" i="5"/>
  <c r="B103" i="5"/>
  <c r="F103" i="5" s="1"/>
  <c r="B102" i="5"/>
  <c r="B101" i="5"/>
  <c r="F101" i="5" s="1"/>
  <c r="B100" i="5"/>
  <c r="B99" i="5"/>
  <c r="F99" i="5" s="1"/>
  <c r="B98" i="5"/>
  <c r="B97" i="5"/>
  <c r="F97" i="5" s="1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I8" i="5"/>
  <c r="G8" i="5"/>
  <c r="H8" i="5" s="1"/>
  <c r="J8" i="5" s="1"/>
  <c r="K8" i="5" s="1"/>
  <c r="I7" i="5"/>
  <c r="G7" i="5"/>
  <c r="H7" i="5" s="1"/>
  <c r="J7" i="5" s="1"/>
  <c r="K7" i="5" s="1"/>
  <c r="I6" i="5"/>
  <c r="G6" i="5"/>
  <c r="H6" i="5" s="1"/>
  <c r="J6" i="5" s="1"/>
  <c r="K6" i="5" s="1"/>
  <c r="I5" i="5"/>
  <c r="G5" i="5"/>
  <c r="H5" i="5" s="1"/>
  <c r="J5" i="5" s="1"/>
  <c r="K5" i="5" s="1"/>
  <c r="F5" i="5"/>
  <c r="E5" i="5"/>
  <c r="D5" i="5"/>
  <c r="C5" i="5"/>
  <c r="F4" i="5"/>
  <c r="E4" i="5"/>
  <c r="D4" i="5"/>
  <c r="C4" i="5"/>
  <c r="B104" i="4"/>
  <c r="B103" i="4"/>
  <c r="F103" i="4" s="1"/>
  <c r="B102" i="4"/>
  <c r="B101" i="4"/>
  <c r="F101" i="4" s="1"/>
  <c r="B100" i="4"/>
  <c r="B99" i="4"/>
  <c r="F99" i="4" s="1"/>
  <c r="B98" i="4"/>
  <c r="B97" i="4"/>
  <c r="F97" i="4" s="1"/>
  <c r="B96" i="4"/>
  <c r="B95" i="4"/>
  <c r="F95" i="4" s="1"/>
  <c r="B94" i="4"/>
  <c r="B93" i="4"/>
  <c r="B92" i="4"/>
  <c r="B91" i="4"/>
  <c r="B90" i="4"/>
  <c r="B89" i="4"/>
  <c r="B88" i="4"/>
  <c r="B87" i="4"/>
  <c r="I86" i="4"/>
  <c r="G86" i="4"/>
  <c r="H86" i="4" s="1"/>
  <c r="J86" i="4" s="1"/>
  <c r="K86" i="4" s="1"/>
  <c r="I85" i="4"/>
  <c r="G85" i="4"/>
  <c r="H85" i="4" s="1"/>
  <c r="J85" i="4" s="1"/>
  <c r="K85" i="4" s="1"/>
  <c r="I84" i="4"/>
  <c r="G84" i="4"/>
  <c r="H84" i="4" s="1"/>
  <c r="J84" i="4" s="1"/>
  <c r="K84" i="4" s="1"/>
  <c r="I83" i="4"/>
  <c r="G83" i="4"/>
  <c r="H83" i="4" s="1"/>
  <c r="J83" i="4" s="1"/>
  <c r="K83" i="4" s="1"/>
  <c r="I82" i="4"/>
  <c r="G82" i="4"/>
  <c r="H82" i="4" s="1"/>
  <c r="J82" i="4" s="1"/>
  <c r="K82" i="4" s="1"/>
  <c r="I81" i="4"/>
  <c r="G81" i="4"/>
  <c r="H81" i="4" s="1"/>
  <c r="J81" i="4" s="1"/>
  <c r="K81" i="4" s="1"/>
  <c r="I80" i="4"/>
  <c r="G80" i="4"/>
  <c r="H80" i="4" s="1"/>
  <c r="J80" i="4" s="1"/>
  <c r="K80" i="4" s="1"/>
  <c r="I79" i="4"/>
  <c r="G79" i="4"/>
  <c r="H79" i="4" s="1"/>
  <c r="J79" i="4" s="1"/>
  <c r="K79" i="4" s="1"/>
  <c r="I78" i="4"/>
  <c r="G78" i="4"/>
  <c r="H78" i="4" s="1"/>
  <c r="J78" i="4" s="1"/>
  <c r="K78" i="4" s="1"/>
  <c r="I77" i="4"/>
  <c r="G77" i="4"/>
  <c r="H77" i="4" s="1"/>
  <c r="J77" i="4" s="1"/>
  <c r="K77" i="4" s="1"/>
  <c r="I76" i="4"/>
  <c r="G76" i="4"/>
  <c r="H76" i="4" s="1"/>
  <c r="J76" i="4" s="1"/>
  <c r="K76" i="4" s="1"/>
  <c r="I75" i="4"/>
  <c r="G75" i="4"/>
  <c r="H75" i="4" s="1"/>
  <c r="J75" i="4" s="1"/>
  <c r="K75" i="4" s="1"/>
  <c r="I74" i="4"/>
  <c r="G74" i="4"/>
  <c r="H74" i="4" s="1"/>
  <c r="J74" i="4" s="1"/>
  <c r="K74" i="4" s="1"/>
  <c r="I73" i="4"/>
  <c r="G73" i="4"/>
  <c r="H73" i="4" s="1"/>
  <c r="J73" i="4" s="1"/>
  <c r="K73" i="4" s="1"/>
  <c r="I72" i="4"/>
  <c r="G72" i="4"/>
  <c r="H72" i="4" s="1"/>
  <c r="J72" i="4" s="1"/>
  <c r="K72" i="4" s="1"/>
  <c r="I71" i="4"/>
  <c r="G71" i="4"/>
  <c r="H71" i="4" s="1"/>
  <c r="J71" i="4" s="1"/>
  <c r="K71" i="4" s="1"/>
  <c r="I70" i="4"/>
  <c r="G70" i="4"/>
  <c r="H70" i="4" s="1"/>
  <c r="J70" i="4" s="1"/>
  <c r="K70" i="4" s="1"/>
  <c r="I69" i="4"/>
  <c r="G69" i="4"/>
  <c r="H69" i="4" s="1"/>
  <c r="J69" i="4" s="1"/>
  <c r="K69" i="4" s="1"/>
  <c r="I68" i="4"/>
  <c r="G68" i="4"/>
  <c r="H68" i="4" s="1"/>
  <c r="J68" i="4" s="1"/>
  <c r="K68" i="4" s="1"/>
  <c r="I67" i="4"/>
  <c r="G67" i="4"/>
  <c r="H67" i="4" s="1"/>
  <c r="J67" i="4" s="1"/>
  <c r="K67" i="4" s="1"/>
  <c r="I66" i="4"/>
  <c r="G66" i="4"/>
  <c r="H66" i="4" s="1"/>
  <c r="J66" i="4" s="1"/>
  <c r="K66" i="4" s="1"/>
  <c r="I65" i="4"/>
  <c r="G65" i="4"/>
  <c r="H65" i="4" s="1"/>
  <c r="J65" i="4" s="1"/>
  <c r="K65" i="4" s="1"/>
  <c r="I64" i="4"/>
  <c r="G64" i="4"/>
  <c r="H64" i="4" s="1"/>
  <c r="J64" i="4" s="1"/>
  <c r="K64" i="4" s="1"/>
  <c r="I63" i="4"/>
  <c r="G63" i="4"/>
  <c r="H63" i="4" s="1"/>
  <c r="J63" i="4" s="1"/>
  <c r="K63" i="4" s="1"/>
  <c r="I62" i="4"/>
  <c r="G62" i="4"/>
  <c r="H62" i="4" s="1"/>
  <c r="J62" i="4" s="1"/>
  <c r="K62" i="4" s="1"/>
  <c r="I61" i="4"/>
  <c r="G61" i="4"/>
  <c r="H61" i="4" s="1"/>
  <c r="J61" i="4" s="1"/>
  <c r="K61" i="4" s="1"/>
  <c r="I60" i="4"/>
  <c r="G60" i="4"/>
  <c r="H60" i="4" s="1"/>
  <c r="J60" i="4" s="1"/>
  <c r="K60" i="4" s="1"/>
  <c r="I59" i="4"/>
  <c r="G59" i="4"/>
  <c r="H59" i="4" s="1"/>
  <c r="J59" i="4" s="1"/>
  <c r="K59" i="4" s="1"/>
  <c r="I58" i="4"/>
  <c r="G58" i="4"/>
  <c r="H58" i="4" s="1"/>
  <c r="J58" i="4" s="1"/>
  <c r="K58" i="4" s="1"/>
  <c r="I57" i="4"/>
  <c r="G57" i="4"/>
  <c r="H57" i="4" s="1"/>
  <c r="J57" i="4" s="1"/>
  <c r="K57" i="4" s="1"/>
  <c r="I56" i="4"/>
  <c r="G56" i="4"/>
  <c r="H56" i="4" s="1"/>
  <c r="J56" i="4" s="1"/>
  <c r="K56" i="4" s="1"/>
  <c r="I55" i="4"/>
  <c r="G55" i="4"/>
  <c r="H55" i="4" s="1"/>
  <c r="J55" i="4" s="1"/>
  <c r="K55" i="4" s="1"/>
  <c r="I54" i="4"/>
  <c r="G54" i="4"/>
  <c r="H54" i="4" s="1"/>
  <c r="J54" i="4" s="1"/>
  <c r="K54" i="4" s="1"/>
  <c r="I53" i="4"/>
  <c r="G53" i="4"/>
  <c r="H53" i="4" s="1"/>
  <c r="J53" i="4" s="1"/>
  <c r="K53" i="4" s="1"/>
  <c r="I52" i="4"/>
  <c r="G52" i="4"/>
  <c r="H52" i="4" s="1"/>
  <c r="J52" i="4" s="1"/>
  <c r="K52" i="4" s="1"/>
  <c r="I51" i="4"/>
  <c r="G51" i="4"/>
  <c r="H51" i="4" s="1"/>
  <c r="J51" i="4" s="1"/>
  <c r="K51" i="4" s="1"/>
  <c r="I50" i="4"/>
  <c r="G50" i="4"/>
  <c r="H50" i="4" s="1"/>
  <c r="J50" i="4" s="1"/>
  <c r="K50" i="4" s="1"/>
  <c r="I49" i="4"/>
  <c r="G49" i="4"/>
  <c r="H49" i="4" s="1"/>
  <c r="J49" i="4" s="1"/>
  <c r="K49" i="4" s="1"/>
  <c r="I48" i="4"/>
  <c r="G48" i="4"/>
  <c r="H48" i="4" s="1"/>
  <c r="J48" i="4" s="1"/>
  <c r="K48" i="4" s="1"/>
  <c r="I47" i="4"/>
  <c r="G47" i="4"/>
  <c r="H47" i="4" s="1"/>
  <c r="J47" i="4" s="1"/>
  <c r="K47" i="4" s="1"/>
  <c r="I46" i="4"/>
  <c r="G46" i="4"/>
  <c r="H46" i="4" s="1"/>
  <c r="J46" i="4" s="1"/>
  <c r="K46" i="4" s="1"/>
  <c r="I45" i="4"/>
  <c r="G45" i="4"/>
  <c r="H45" i="4" s="1"/>
  <c r="J45" i="4" s="1"/>
  <c r="K45" i="4" s="1"/>
  <c r="I44" i="4"/>
  <c r="G44" i="4"/>
  <c r="H44" i="4" s="1"/>
  <c r="J44" i="4" s="1"/>
  <c r="K44" i="4" s="1"/>
  <c r="I43" i="4"/>
  <c r="G43" i="4"/>
  <c r="H43" i="4" s="1"/>
  <c r="J43" i="4" s="1"/>
  <c r="K43" i="4" s="1"/>
  <c r="I42" i="4"/>
  <c r="G42" i="4"/>
  <c r="H42" i="4" s="1"/>
  <c r="J42" i="4" s="1"/>
  <c r="K42" i="4" s="1"/>
  <c r="I41" i="4"/>
  <c r="G41" i="4"/>
  <c r="H41" i="4" s="1"/>
  <c r="J41" i="4" s="1"/>
  <c r="K41" i="4" s="1"/>
  <c r="I40" i="4"/>
  <c r="G40" i="4"/>
  <c r="H40" i="4" s="1"/>
  <c r="J40" i="4" s="1"/>
  <c r="K40" i="4" s="1"/>
  <c r="I39" i="4"/>
  <c r="G39" i="4"/>
  <c r="H39" i="4" s="1"/>
  <c r="J39" i="4" s="1"/>
  <c r="K39" i="4" s="1"/>
  <c r="I38" i="4"/>
  <c r="G38" i="4"/>
  <c r="H38" i="4" s="1"/>
  <c r="J38" i="4" s="1"/>
  <c r="K38" i="4" s="1"/>
  <c r="I37" i="4"/>
  <c r="G37" i="4"/>
  <c r="H37" i="4" s="1"/>
  <c r="J37" i="4" s="1"/>
  <c r="K37" i="4" s="1"/>
  <c r="I36" i="4"/>
  <c r="G36" i="4"/>
  <c r="H36" i="4" s="1"/>
  <c r="J36" i="4" s="1"/>
  <c r="K36" i="4" s="1"/>
  <c r="I35" i="4"/>
  <c r="G35" i="4"/>
  <c r="H35" i="4" s="1"/>
  <c r="J35" i="4" s="1"/>
  <c r="K35" i="4" s="1"/>
  <c r="I34" i="4"/>
  <c r="G34" i="4"/>
  <c r="H34" i="4" s="1"/>
  <c r="J34" i="4" s="1"/>
  <c r="K34" i="4" s="1"/>
  <c r="I33" i="4"/>
  <c r="G33" i="4"/>
  <c r="H33" i="4" s="1"/>
  <c r="J33" i="4" s="1"/>
  <c r="K33" i="4" s="1"/>
  <c r="I32" i="4"/>
  <c r="G32" i="4"/>
  <c r="H32" i="4" s="1"/>
  <c r="J32" i="4" s="1"/>
  <c r="K32" i="4" s="1"/>
  <c r="I31" i="4"/>
  <c r="G31" i="4"/>
  <c r="H31" i="4" s="1"/>
  <c r="J31" i="4" s="1"/>
  <c r="K31" i="4" s="1"/>
  <c r="I30" i="4"/>
  <c r="G30" i="4"/>
  <c r="H30" i="4" s="1"/>
  <c r="J30" i="4" s="1"/>
  <c r="K30" i="4" s="1"/>
  <c r="I29" i="4"/>
  <c r="G29" i="4"/>
  <c r="H29" i="4" s="1"/>
  <c r="J29" i="4" s="1"/>
  <c r="K29" i="4" s="1"/>
  <c r="I28" i="4"/>
  <c r="G28" i="4"/>
  <c r="H28" i="4" s="1"/>
  <c r="J28" i="4" s="1"/>
  <c r="K28" i="4" s="1"/>
  <c r="I27" i="4"/>
  <c r="G27" i="4"/>
  <c r="H27" i="4" s="1"/>
  <c r="J27" i="4" s="1"/>
  <c r="K27" i="4" s="1"/>
  <c r="I26" i="4"/>
  <c r="G26" i="4"/>
  <c r="H26" i="4" s="1"/>
  <c r="J26" i="4" s="1"/>
  <c r="K26" i="4" s="1"/>
  <c r="I25" i="4"/>
  <c r="G25" i="4"/>
  <c r="H25" i="4" s="1"/>
  <c r="J25" i="4" s="1"/>
  <c r="K25" i="4" s="1"/>
  <c r="I24" i="4"/>
  <c r="G24" i="4"/>
  <c r="H24" i="4" s="1"/>
  <c r="J24" i="4" s="1"/>
  <c r="K24" i="4" s="1"/>
  <c r="I23" i="4"/>
  <c r="G23" i="4"/>
  <c r="H23" i="4" s="1"/>
  <c r="J23" i="4" s="1"/>
  <c r="K23" i="4" s="1"/>
  <c r="I22" i="4"/>
  <c r="G22" i="4"/>
  <c r="H22" i="4" s="1"/>
  <c r="J22" i="4" s="1"/>
  <c r="K22" i="4" s="1"/>
  <c r="I21" i="4"/>
  <c r="G21" i="4"/>
  <c r="H21" i="4" s="1"/>
  <c r="J21" i="4" s="1"/>
  <c r="K21" i="4" s="1"/>
  <c r="I20" i="4"/>
  <c r="G20" i="4"/>
  <c r="H20" i="4" s="1"/>
  <c r="J20" i="4" s="1"/>
  <c r="K20" i="4" s="1"/>
  <c r="I19" i="4"/>
  <c r="G19" i="4"/>
  <c r="H19" i="4" s="1"/>
  <c r="J19" i="4" s="1"/>
  <c r="K19" i="4" s="1"/>
  <c r="I18" i="4"/>
  <c r="G18" i="4"/>
  <c r="H18" i="4" s="1"/>
  <c r="J18" i="4" s="1"/>
  <c r="K18" i="4" s="1"/>
  <c r="I17" i="4"/>
  <c r="G17" i="4"/>
  <c r="H17" i="4" s="1"/>
  <c r="J17" i="4" s="1"/>
  <c r="K17" i="4" s="1"/>
  <c r="I16" i="4"/>
  <c r="G16" i="4"/>
  <c r="H16" i="4" s="1"/>
  <c r="J16" i="4" s="1"/>
  <c r="K16" i="4" s="1"/>
  <c r="I15" i="4"/>
  <c r="G15" i="4"/>
  <c r="H15" i="4" s="1"/>
  <c r="J15" i="4" s="1"/>
  <c r="K15" i="4" s="1"/>
  <c r="I14" i="4"/>
  <c r="G14" i="4"/>
  <c r="H14" i="4" s="1"/>
  <c r="J14" i="4" s="1"/>
  <c r="K14" i="4" s="1"/>
  <c r="I13" i="4"/>
  <c r="G13" i="4"/>
  <c r="H13" i="4" s="1"/>
  <c r="J13" i="4" s="1"/>
  <c r="K13" i="4" s="1"/>
  <c r="I12" i="4"/>
  <c r="G12" i="4"/>
  <c r="H12" i="4" s="1"/>
  <c r="J12" i="4" s="1"/>
  <c r="K12" i="4" s="1"/>
  <c r="I11" i="4"/>
  <c r="G11" i="4"/>
  <c r="H11" i="4" s="1"/>
  <c r="J11" i="4" s="1"/>
  <c r="K11" i="4" s="1"/>
  <c r="I10" i="4"/>
  <c r="G10" i="4"/>
  <c r="H10" i="4" s="1"/>
  <c r="J10" i="4" s="1"/>
  <c r="K10" i="4" s="1"/>
  <c r="I9" i="4"/>
  <c r="G9" i="4"/>
  <c r="H9" i="4" s="1"/>
  <c r="J9" i="4" s="1"/>
  <c r="K9" i="4" s="1"/>
  <c r="I8" i="4"/>
  <c r="G8" i="4"/>
  <c r="H8" i="4" s="1"/>
  <c r="J8" i="4" s="1"/>
  <c r="K8" i="4" s="1"/>
  <c r="I7" i="4"/>
  <c r="G7" i="4"/>
  <c r="H7" i="4" s="1"/>
  <c r="J7" i="4" s="1"/>
  <c r="K7" i="4" s="1"/>
  <c r="I6" i="4"/>
  <c r="G6" i="4"/>
  <c r="H6" i="4" s="1"/>
  <c r="J6" i="4" s="1"/>
  <c r="K6" i="4" s="1"/>
  <c r="I5" i="4"/>
  <c r="G5" i="4"/>
  <c r="H5" i="4" s="1"/>
  <c r="J5" i="4" s="1"/>
  <c r="K5" i="4" s="1"/>
  <c r="F5" i="4"/>
  <c r="D5" i="4"/>
  <c r="C5" i="4"/>
  <c r="F4" i="4"/>
  <c r="E4" i="4"/>
  <c r="D4" i="4"/>
  <c r="C4" i="4"/>
  <c r="B104" i="3"/>
  <c r="D104" i="3" s="1"/>
  <c r="B103" i="3"/>
  <c r="B102" i="3"/>
  <c r="D102" i="3" s="1"/>
  <c r="B101" i="3"/>
  <c r="B100" i="3"/>
  <c r="D100" i="3" s="1"/>
  <c r="B99" i="3"/>
  <c r="B98" i="3"/>
  <c r="D98" i="3" s="1"/>
  <c r="B97" i="3"/>
  <c r="B96" i="3"/>
  <c r="D96" i="3" s="1"/>
  <c r="B95" i="3"/>
  <c r="B94" i="3"/>
  <c r="D94" i="3" s="1"/>
  <c r="B93" i="3"/>
  <c r="B92" i="3"/>
  <c r="D92" i="3" s="1"/>
  <c r="B91" i="3"/>
  <c r="B90" i="3"/>
  <c r="D90" i="3" s="1"/>
  <c r="B89" i="3"/>
  <c r="B88" i="3"/>
  <c r="D88" i="3" s="1"/>
  <c r="B87" i="3"/>
  <c r="B86" i="3"/>
  <c r="D86" i="3" s="1"/>
  <c r="B85" i="3"/>
  <c r="B84" i="3"/>
  <c r="D84" i="3" s="1"/>
  <c r="B83" i="3"/>
  <c r="B82" i="3"/>
  <c r="D82" i="3" s="1"/>
  <c r="B81" i="3"/>
  <c r="B80" i="3"/>
  <c r="D80" i="3" s="1"/>
  <c r="B79" i="3"/>
  <c r="B78" i="3"/>
  <c r="D78" i="3" s="1"/>
  <c r="B77" i="3"/>
  <c r="B76" i="3"/>
  <c r="D76" i="3" s="1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I54" i="3"/>
  <c r="G54" i="3"/>
  <c r="H54" i="3" s="1"/>
  <c r="J54" i="3" s="1"/>
  <c r="K54" i="3" s="1"/>
  <c r="I53" i="3"/>
  <c r="G53" i="3"/>
  <c r="H53" i="3" s="1"/>
  <c r="J53" i="3" s="1"/>
  <c r="K53" i="3" s="1"/>
  <c r="I52" i="3"/>
  <c r="G52" i="3"/>
  <c r="H52" i="3" s="1"/>
  <c r="J52" i="3" s="1"/>
  <c r="K52" i="3" s="1"/>
  <c r="I51" i="3"/>
  <c r="G51" i="3"/>
  <c r="H51" i="3" s="1"/>
  <c r="J51" i="3" s="1"/>
  <c r="K51" i="3" s="1"/>
  <c r="I50" i="3"/>
  <c r="G50" i="3"/>
  <c r="H50" i="3" s="1"/>
  <c r="J50" i="3" s="1"/>
  <c r="K50" i="3" s="1"/>
  <c r="I49" i="3"/>
  <c r="G49" i="3"/>
  <c r="H49" i="3" s="1"/>
  <c r="J49" i="3" s="1"/>
  <c r="K49" i="3" s="1"/>
  <c r="I48" i="3"/>
  <c r="G48" i="3"/>
  <c r="H48" i="3" s="1"/>
  <c r="J48" i="3" s="1"/>
  <c r="K48" i="3" s="1"/>
  <c r="I47" i="3"/>
  <c r="G47" i="3"/>
  <c r="H47" i="3" s="1"/>
  <c r="J47" i="3" s="1"/>
  <c r="K47" i="3" s="1"/>
  <c r="I46" i="3"/>
  <c r="G46" i="3"/>
  <c r="H46" i="3" s="1"/>
  <c r="J46" i="3" s="1"/>
  <c r="K46" i="3" s="1"/>
  <c r="I45" i="3"/>
  <c r="G45" i="3"/>
  <c r="H45" i="3" s="1"/>
  <c r="J45" i="3" s="1"/>
  <c r="K45" i="3" s="1"/>
  <c r="I44" i="3"/>
  <c r="G44" i="3"/>
  <c r="H44" i="3" s="1"/>
  <c r="J44" i="3" s="1"/>
  <c r="K44" i="3" s="1"/>
  <c r="I43" i="3"/>
  <c r="G43" i="3"/>
  <c r="H43" i="3" s="1"/>
  <c r="J43" i="3" s="1"/>
  <c r="K43" i="3" s="1"/>
  <c r="I42" i="3"/>
  <c r="G42" i="3"/>
  <c r="H42" i="3" s="1"/>
  <c r="J42" i="3" s="1"/>
  <c r="K42" i="3" s="1"/>
  <c r="I41" i="3"/>
  <c r="G41" i="3"/>
  <c r="H41" i="3" s="1"/>
  <c r="J41" i="3" s="1"/>
  <c r="K41" i="3" s="1"/>
  <c r="I40" i="3"/>
  <c r="G40" i="3"/>
  <c r="H40" i="3" s="1"/>
  <c r="J40" i="3" s="1"/>
  <c r="K40" i="3" s="1"/>
  <c r="I39" i="3"/>
  <c r="G39" i="3"/>
  <c r="H39" i="3" s="1"/>
  <c r="J39" i="3" s="1"/>
  <c r="K39" i="3" s="1"/>
  <c r="I38" i="3"/>
  <c r="G38" i="3"/>
  <c r="H38" i="3" s="1"/>
  <c r="J38" i="3" s="1"/>
  <c r="K38" i="3" s="1"/>
  <c r="I37" i="3"/>
  <c r="G37" i="3"/>
  <c r="H37" i="3" s="1"/>
  <c r="J37" i="3" s="1"/>
  <c r="K37" i="3" s="1"/>
  <c r="I36" i="3"/>
  <c r="G36" i="3"/>
  <c r="H36" i="3" s="1"/>
  <c r="J36" i="3" s="1"/>
  <c r="K36" i="3" s="1"/>
  <c r="I35" i="3"/>
  <c r="G35" i="3"/>
  <c r="H35" i="3" s="1"/>
  <c r="J35" i="3" s="1"/>
  <c r="K35" i="3" s="1"/>
  <c r="I34" i="3"/>
  <c r="G34" i="3"/>
  <c r="H34" i="3" s="1"/>
  <c r="J34" i="3" s="1"/>
  <c r="K34" i="3" s="1"/>
  <c r="I33" i="3"/>
  <c r="G33" i="3"/>
  <c r="H33" i="3" s="1"/>
  <c r="J33" i="3" s="1"/>
  <c r="K33" i="3" s="1"/>
  <c r="I32" i="3"/>
  <c r="G32" i="3"/>
  <c r="H32" i="3" s="1"/>
  <c r="J32" i="3" s="1"/>
  <c r="K32" i="3" s="1"/>
  <c r="I31" i="3"/>
  <c r="G31" i="3"/>
  <c r="H31" i="3" s="1"/>
  <c r="J31" i="3" s="1"/>
  <c r="K31" i="3" s="1"/>
  <c r="I30" i="3"/>
  <c r="G30" i="3"/>
  <c r="H30" i="3" s="1"/>
  <c r="J30" i="3" s="1"/>
  <c r="K30" i="3" s="1"/>
  <c r="I29" i="3"/>
  <c r="G29" i="3"/>
  <c r="H29" i="3" s="1"/>
  <c r="J29" i="3" s="1"/>
  <c r="K29" i="3" s="1"/>
  <c r="I28" i="3"/>
  <c r="G28" i="3"/>
  <c r="H28" i="3" s="1"/>
  <c r="J28" i="3" s="1"/>
  <c r="K28" i="3" s="1"/>
  <c r="I27" i="3"/>
  <c r="G27" i="3"/>
  <c r="H27" i="3" s="1"/>
  <c r="J27" i="3" s="1"/>
  <c r="K27" i="3" s="1"/>
  <c r="I26" i="3"/>
  <c r="G26" i="3"/>
  <c r="H26" i="3" s="1"/>
  <c r="J26" i="3" s="1"/>
  <c r="K26" i="3" s="1"/>
  <c r="I25" i="3"/>
  <c r="G25" i="3"/>
  <c r="H25" i="3" s="1"/>
  <c r="J25" i="3" s="1"/>
  <c r="K25" i="3" s="1"/>
  <c r="I24" i="3"/>
  <c r="G24" i="3"/>
  <c r="H24" i="3" s="1"/>
  <c r="J24" i="3" s="1"/>
  <c r="K24" i="3" s="1"/>
  <c r="I23" i="3"/>
  <c r="G23" i="3"/>
  <c r="H23" i="3" s="1"/>
  <c r="J23" i="3" s="1"/>
  <c r="K23" i="3" s="1"/>
  <c r="I22" i="3"/>
  <c r="G22" i="3"/>
  <c r="H22" i="3" s="1"/>
  <c r="J22" i="3" s="1"/>
  <c r="K22" i="3" s="1"/>
  <c r="I21" i="3"/>
  <c r="G21" i="3"/>
  <c r="H21" i="3" s="1"/>
  <c r="J21" i="3" s="1"/>
  <c r="K21" i="3" s="1"/>
  <c r="I20" i="3"/>
  <c r="G20" i="3"/>
  <c r="H20" i="3" s="1"/>
  <c r="J20" i="3" s="1"/>
  <c r="K20" i="3" s="1"/>
  <c r="I19" i="3"/>
  <c r="G19" i="3"/>
  <c r="H19" i="3" s="1"/>
  <c r="J19" i="3" s="1"/>
  <c r="K19" i="3" s="1"/>
  <c r="I18" i="3"/>
  <c r="G18" i="3"/>
  <c r="H18" i="3" s="1"/>
  <c r="J18" i="3" s="1"/>
  <c r="K18" i="3" s="1"/>
  <c r="I17" i="3"/>
  <c r="G17" i="3"/>
  <c r="H17" i="3" s="1"/>
  <c r="J17" i="3" s="1"/>
  <c r="K17" i="3" s="1"/>
  <c r="I16" i="3"/>
  <c r="G16" i="3"/>
  <c r="H16" i="3" s="1"/>
  <c r="J16" i="3" s="1"/>
  <c r="K16" i="3" s="1"/>
  <c r="I15" i="3"/>
  <c r="G15" i="3"/>
  <c r="H15" i="3" s="1"/>
  <c r="J15" i="3" s="1"/>
  <c r="K15" i="3" s="1"/>
  <c r="I14" i="3"/>
  <c r="G14" i="3"/>
  <c r="H14" i="3" s="1"/>
  <c r="J14" i="3" s="1"/>
  <c r="K14" i="3" s="1"/>
  <c r="I13" i="3"/>
  <c r="G13" i="3"/>
  <c r="H13" i="3" s="1"/>
  <c r="J13" i="3" s="1"/>
  <c r="K13" i="3" s="1"/>
  <c r="I12" i="3"/>
  <c r="G12" i="3"/>
  <c r="H12" i="3" s="1"/>
  <c r="J12" i="3" s="1"/>
  <c r="K12" i="3" s="1"/>
  <c r="I11" i="3"/>
  <c r="G11" i="3"/>
  <c r="H11" i="3" s="1"/>
  <c r="J11" i="3" s="1"/>
  <c r="K11" i="3" s="1"/>
  <c r="I10" i="3"/>
  <c r="G10" i="3"/>
  <c r="H10" i="3" s="1"/>
  <c r="J10" i="3" s="1"/>
  <c r="K10" i="3" s="1"/>
  <c r="I9" i="3"/>
  <c r="G9" i="3"/>
  <c r="H9" i="3" s="1"/>
  <c r="J9" i="3" s="1"/>
  <c r="K9" i="3" s="1"/>
  <c r="I8" i="3"/>
  <c r="G8" i="3"/>
  <c r="H8" i="3" s="1"/>
  <c r="J8" i="3" s="1"/>
  <c r="K8" i="3" s="1"/>
  <c r="I7" i="3"/>
  <c r="G7" i="3"/>
  <c r="H7" i="3" s="1"/>
  <c r="J7" i="3" s="1"/>
  <c r="K7" i="3" s="1"/>
  <c r="I6" i="3"/>
  <c r="G6" i="3"/>
  <c r="H6" i="3" s="1"/>
  <c r="J6" i="3" s="1"/>
  <c r="K6" i="3" s="1"/>
  <c r="I5" i="3"/>
  <c r="G5" i="3"/>
  <c r="H5" i="3" s="1"/>
  <c r="J5" i="3" s="1"/>
  <c r="K5" i="3" s="1"/>
  <c r="E5" i="3"/>
  <c r="D5" i="3"/>
  <c r="C5" i="3"/>
  <c r="F4" i="3"/>
  <c r="E4" i="3"/>
  <c r="D4" i="3"/>
  <c r="C4" i="3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I54" i="2"/>
  <c r="G54" i="2"/>
  <c r="I53" i="2"/>
  <c r="G53" i="2"/>
  <c r="I52" i="2"/>
  <c r="G52" i="2"/>
  <c r="I51" i="2"/>
  <c r="G51" i="2"/>
  <c r="I50" i="2"/>
  <c r="G50" i="2"/>
  <c r="I49" i="2"/>
  <c r="G49" i="2"/>
  <c r="I48" i="2"/>
  <c r="G48" i="2"/>
  <c r="I47" i="2"/>
  <c r="G47" i="2"/>
  <c r="I46" i="2"/>
  <c r="G46" i="2"/>
  <c r="I45" i="2"/>
  <c r="G45" i="2"/>
  <c r="I44" i="2"/>
  <c r="G44" i="2"/>
  <c r="I43" i="2"/>
  <c r="G43" i="2"/>
  <c r="I42" i="2"/>
  <c r="G42" i="2"/>
  <c r="I41" i="2"/>
  <c r="G41" i="2"/>
  <c r="I40" i="2"/>
  <c r="G40" i="2"/>
  <c r="I39" i="2"/>
  <c r="G39" i="2"/>
  <c r="I38" i="2"/>
  <c r="G38" i="2"/>
  <c r="I37" i="2"/>
  <c r="G37" i="2"/>
  <c r="I36" i="2"/>
  <c r="G36" i="2"/>
  <c r="I35" i="2"/>
  <c r="G35" i="2"/>
  <c r="I34" i="2"/>
  <c r="G34" i="2"/>
  <c r="I33" i="2"/>
  <c r="G33" i="2"/>
  <c r="I32" i="2"/>
  <c r="G32" i="2"/>
  <c r="I31" i="2"/>
  <c r="G31" i="2"/>
  <c r="I30" i="2"/>
  <c r="G30" i="2"/>
  <c r="I29" i="2"/>
  <c r="G29" i="2"/>
  <c r="I28" i="2"/>
  <c r="G28" i="2"/>
  <c r="I27" i="2"/>
  <c r="G27" i="2"/>
  <c r="I26" i="2"/>
  <c r="G26" i="2"/>
  <c r="I25" i="2"/>
  <c r="G25" i="2"/>
  <c r="I24" i="2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G14" i="2"/>
  <c r="I13" i="2"/>
  <c r="G13" i="2"/>
  <c r="I12" i="2"/>
  <c r="G12" i="2"/>
  <c r="I11" i="2"/>
  <c r="G11" i="2"/>
  <c r="I10" i="2"/>
  <c r="G10" i="2"/>
  <c r="I9" i="2"/>
  <c r="G9" i="2"/>
  <c r="I8" i="2"/>
  <c r="G8" i="2"/>
  <c r="I7" i="2"/>
  <c r="G7" i="2"/>
  <c r="I6" i="2"/>
  <c r="G6" i="2"/>
  <c r="I5" i="2"/>
  <c r="G5" i="2"/>
  <c r="E5" i="2"/>
  <c r="D5" i="2"/>
  <c r="C5" i="2"/>
  <c r="F4" i="2"/>
  <c r="E4" i="2"/>
  <c r="D4" i="2"/>
  <c r="C4" i="2"/>
  <c r="C55" i="2" l="1"/>
  <c r="D55" i="2"/>
  <c r="E55" i="2"/>
  <c r="F55" i="2"/>
  <c r="G55" i="2"/>
  <c r="C56" i="2"/>
  <c r="D56" i="2"/>
  <c r="E56" i="2"/>
  <c r="F56" i="2"/>
  <c r="I56" i="2"/>
  <c r="C57" i="2"/>
  <c r="D57" i="2"/>
  <c r="E57" i="2"/>
  <c r="F57" i="2"/>
  <c r="G57" i="2"/>
  <c r="H57" i="2" s="1"/>
  <c r="C58" i="2"/>
  <c r="D58" i="2"/>
  <c r="E58" i="2"/>
  <c r="F58" i="2"/>
  <c r="I58" i="2"/>
  <c r="C59" i="2"/>
  <c r="D59" i="2"/>
  <c r="E59" i="2"/>
  <c r="F59" i="2"/>
  <c r="G59" i="2"/>
  <c r="H59" i="2" s="1"/>
  <c r="C60" i="2"/>
  <c r="D60" i="2"/>
  <c r="E60" i="2"/>
  <c r="F60" i="2"/>
  <c r="I60" i="2"/>
  <c r="C61" i="2"/>
  <c r="D61" i="2"/>
  <c r="E61" i="2"/>
  <c r="F61" i="2"/>
  <c r="G61" i="2"/>
  <c r="H61" i="2" s="1"/>
  <c r="C62" i="2"/>
  <c r="D62" i="2"/>
  <c r="E62" i="2"/>
  <c r="F62" i="2"/>
  <c r="I62" i="2"/>
  <c r="C63" i="2"/>
  <c r="D63" i="2"/>
  <c r="E63" i="2"/>
  <c r="F63" i="2"/>
  <c r="G63" i="2"/>
  <c r="H63" i="2" s="1"/>
  <c r="C64" i="2"/>
  <c r="D64" i="2"/>
  <c r="E64" i="2"/>
  <c r="F64" i="2"/>
  <c r="I64" i="2"/>
  <c r="C65" i="2"/>
  <c r="D65" i="2"/>
  <c r="E65" i="2"/>
  <c r="F65" i="2"/>
  <c r="G65" i="2"/>
  <c r="H65" i="2" s="1"/>
  <c r="C66" i="2"/>
  <c r="D66" i="2"/>
  <c r="E66" i="2"/>
  <c r="F66" i="2"/>
  <c r="I66" i="2"/>
  <c r="C67" i="2"/>
  <c r="D67" i="2"/>
  <c r="E67" i="2"/>
  <c r="F67" i="2"/>
  <c r="G67" i="2"/>
  <c r="H67" i="2" s="1"/>
  <c r="C68" i="2"/>
  <c r="D68" i="2"/>
  <c r="E68" i="2"/>
  <c r="F68" i="2"/>
  <c r="I68" i="2"/>
  <c r="C69" i="2"/>
  <c r="D69" i="2"/>
  <c r="E69" i="2"/>
  <c r="F69" i="2"/>
  <c r="G69" i="2"/>
  <c r="H69" i="2" s="1"/>
  <c r="C70" i="2"/>
  <c r="D70" i="2"/>
  <c r="E70" i="2"/>
  <c r="F70" i="2"/>
  <c r="I70" i="2"/>
  <c r="C71" i="2"/>
  <c r="D71" i="2"/>
  <c r="E71" i="2"/>
  <c r="F71" i="2"/>
  <c r="G71" i="2"/>
  <c r="H71" i="2" s="1"/>
  <c r="C72" i="2"/>
  <c r="D72" i="2"/>
  <c r="E72" i="2"/>
  <c r="F72" i="2"/>
  <c r="I72" i="2"/>
  <c r="C73" i="2"/>
  <c r="D73" i="2"/>
  <c r="E73" i="2"/>
  <c r="F73" i="2"/>
  <c r="G73" i="2"/>
  <c r="H73" i="2" s="1"/>
  <c r="C74" i="2"/>
  <c r="D74" i="2"/>
  <c r="E74" i="2"/>
  <c r="F74" i="2"/>
  <c r="I74" i="2"/>
  <c r="C75" i="2"/>
  <c r="D75" i="2"/>
  <c r="E75" i="2"/>
  <c r="F75" i="2"/>
  <c r="G75" i="2"/>
  <c r="H75" i="2" s="1"/>
  <c r="C76" i="2"/>
  <c r="D76" i="2"/>
  <c r="E76" i="2"/>
  <c r="F76" i="2"/>
  <c r="I76" i="2"/>
  <c r="C77" i="2"/>
  <c r="D77" i="2"/>
  <c r="E77" i="2"/>
  <c r="F77" i="2"/>
  <c r="G77" i="2"/>
  <c r="H77" i="2" s="1"/>
  <c r="C78" i="2"/>
  <c r="D78" i="2"/>
  <c r="E78" i="2"/>
  <c r="F78" i="2"/>
  <c r="I78" i="2"/>
  <c r="C79" i="2"/>
  <c r="D79" i="2"/>
  <c r="E79" i="2"/>
  <c r="F79" i="2"/>
  <c r="G79" i="2"/>
  <c r="H79" i="2" s="1"/>
  <c r="C80" i="2"/>
  <c r="D80" i="2"/>
  <c r="E80" i="2"/>
  <c r="F80" i="2"/>
  <c r="I80" i="2"/>
  <c r="C81" i="2"/>
  <c r="D81" i="2"/>
  <c r="E81" i="2"/>
  <c r="F81" i="2"/>
  <c r="G81" i="2"/>
  <c r="H81" i="2" s="1"/>
  <c r="C82" i="2"/>
  <c r="D82" i="2"/>
  <c r="E82" i="2"/>
  <c r="F82" i="2"/>
  <c r="I82" i="2"/>
  <c r="C83" i="2"/>
  <c r="D83" i="2"/>
  <c r="E83" i="2"/>
  <c r="F83" i="2"/>
  <c r="G83" i="2"/>
  <c r="H83" i="2" s="1"/>
  <c r="C84" i="2"/>
  <c r="D84" i="2"/>
  <c r="E84" i="2"/>
  <c r="F84" i="2"/>
  <c r="I84" i="2"/>
  <c r="C85" i="2"/>
  <c r="D85" i="2"/>
  <c r="E85" i="2"/>
  <c r="F85" i="2"/>
  <c r="G85" i="2"/>
  <c r="H85" i="2" s="1"/>
  <c r="C86" i="2"/>
  <c r="D86" i="2"/>
  <c r="E86" i="2"/>
  <c r="F86" i="2"/>
  <c r="I86" i="2"/>
  <c r="C87" i="2"/>
  <c r="D87" i="2"/>
  <c r="E87" i="2"/>
  <c r="F87" i="2"/>
  <c r="G87" i="2"/>
  <c r="H87" i="2" s="1"/>
  <c r="C88" i="2"/>
  <c r="D88" i="2"/>
  <c r="E88" i="2"/>
  <c r="F88" i="2"/>
  <c r="I88" i="2"/>
  <c r="D89" i="2"/>
  <c r="G89" i="2"/>
  <c r="H89" i="2" s="1"/>
  <c r="C89" i="2"/>
  <c r="F90" i="2"/>
  <c r="I90" i="2"/>
  <c r="E90" i="2"/>
  <c r="D91" i="2"/>
  <c r="G91" i="2"/>
  <c r="H91" i="2" s="1"/>
  <c r="C91" i="2"/>
  <c r="F92" i="2"/>
  <c r="I92" i="2"/>
  <c r="E92" i="2"/>
  <c r="D93" i="2"/>
  <c r="G93" i="2"/>
  <c r="H93" i="2" s="1"/>
  <c r="C93" i="2"/>
  <c r="F94" i="2"/>
  <c r="I94" i="2"/>
  <c r="E94" i="2"/>
  <c r="D95" i="2"/>
  <c r="G95" i="2"/>
  <c r="H95" i="2" s="1"/>
  <c r="C95" i="2"/>
  <c r="F96" i="2"/>
  <c r="I96" i="2"/>
  <c r="E96" i="2"/>
  <c r="D97" i="2"/>
  <c r="G97" i="2"/>
  <c r="H97" i="2" s="1"/>
  <c r="C97" i="2"/>
  <c r="F98" i="2"/>
  <c r="I98" i="2"/>
  <c r="E98" i="2"/>
  <c r="D99" i="2"/>
  <c r="G99" i="2"/>
  <c r="H99" i="2" s="1"/>
  <c r="C99" i="2"/>
  <c r="F100" i="2"/>
  <c r="I100" i="2"/>
  <c r="E100" i="2"/>
  <c r="D101" i="2"/>
  <c r="G101" i="2"/>
  <c r="H101" i="2" s="1"/>
  <c r="C101" i="2"/>
  <c r="F102" i="2"/>
  <c r="I102" i="2"/>
  <c r="E102" i="2"/>
  <c r="D103" i="2"/>
  <c r="G103" i="2"/>
  <c r="H103" i="2" s="1"/>
  <c r="C103" i="2"/>
  <c r="F104" i="2"/>
  <c r="I104" i="2"/>
  <c r="E104" i="2"/>
  <c r="D104" i="2"/>
  <c r="G55" i="3"/>
  <c r="H55" i="3" s="1"/>
  <c r="C55" i="3"/>
  <c r="D55" i="3"/>
  <c r="E55" i="3"/>
  <c r="F55" i="3"/>
  <c r="I56" i="3"/>
  <c r="C56" i="3"/>
  <c r="D56" i="3"/>
  <c r="E56" i="3"/>
  <c r="F56" i="3"/>
  <c r="C57" i="3"/>
  <c r="D57" i="3"/>
  <c r="E57" i="3"/>
  <c r="F57" i="3"/>
  <c r="C58" i="3"/>
  <c r="D58" i="3"/>
  <c r="E58" i="3"/>
  <c r="F58" i="3"/>
  <c r="C59" i="3"/>
  <c r="D59" i="3"/>
  <c r="E59" i="3"/>
  <c r="F59" i="3"/>
  <c r="C60" i="3"/>
  <c r="D60" i="3"/>
  <c r="E60" i="3"/>
  <c r="F60" i="3"/>
  <c r="C61" i="3"/>
  <c r="D61" i="3"/>
  <c r="E61" i="3"/>
  <c r="F61" i="3"/>
  <c r="C62" i="3"/>
  <c r="D62" i="3"/>
  <c r="E62" i="3"/>
  <c r="F62" i="3"/>
  <c r="C63" i="3"/>
  <c r="D63" i="3"/>
  <c r="E63" i="3"/>
  <c r="F63" i="3"/>
  <c r="C64" i="3"/>
  <c r="D64" i="3"/>
  <c r="E64" i="3"/>
  <c r="F64" i="3"/>
  <c r="C65" i="3"/>
  <c r="D65" i="3"/>
  <c r="E65" i="3"/>
  <c r="F65" i="3"/>
  <c r="C66" i="3"/>
  <c r="D66" i="3"/>
  <c r="E66" i="3"/>
  <c r="F66" i="3"/>
  <c r="C67" i="3"/>
  <c r="D67" i="3"/>
  <c r="E67" i="3"/>
  <c r="F67" i="3"/>
  <c r="C68" i="3"/>
  <c r="D68" i="3"/>
  <c r="E68" i="3"/>
  <c r="F68" i="3"/>
  <c r="C69" i="3"/>
  <c r="D69" i="3"/>
  <c r="E69" i="3"/>
  <c r="F69" i="3"/>
  <c r="C70" i="3"/>
  <c r="D70" i="3"/>
  <c r="E70" i="3"/>
  <c r="F70" i="3"/>
  <c r="C71" i="3"/>
  <c r="D71" i="3"/>
  <c r="E71" i="3"/>
  <c r="F71" i="3"/>
  <c r="C72" i="3"/>
  <c r="D72" i="3"/>
  <c r="E72" i="3"/>
  <c r="F72" i="3"/>
  <c r="C73" i="3"/>
  <c r="D73" i="3"/>
  <c r="E73" i="3"/>
  <c r="F73" i="3"/>
  <c r="C74" i="3"/>
  <c r="D74" i="3"/>
  <c r="E74" i="3"/>
  <c r="F74" i="3"/>
  <c r="C75" i="3"/>
  <c r="D75" i="3"/>
  <c r="E75" i="3"/>
  <c r="F75" i="3"/>
  <c r="F77" i="3"/>
  <c r="D77" i="3"/>
  <c r="F79" i="3"/>
  <c r="D79" i="3"/>
  <c r="F81" i="3"/>
  <c r="D81" i="3"/>
  <c r="F83" i="3"/>
  <c r="D83" i="3"/>
  <c r="F85" i="3"/>
  <c r="D85" i="3"/>
  <c r="F87" i="3"/>
  <c r="D87" i="3"/>
  <c r="F89" i="3"/>
  <c r="D89" i="3"/>
  <c r="F91" i="3"/>
  <c r="D91" i="3"/>
  <c r="F93" i="3"/>
  <c r="D93" i="3"/>
  <c r="F95" i="3"/>
  <c r="D95" i="3"/>
  <c r="F97" i="3"/>
  <c r="D97" i="3"/>
  <c r="F99" i="3"/>
  <c r="D99" i="3"/>
  <c r="F101" i="3"/>
  <c r="D101" i="3"/>
  <c r="F103" i="3"/>
  <c r="D103" i="3"/>
  <c r="G87" i="4"/>
  <c r="H87" i="4" s="1"/>
  <c r="C87" i="4"/>
  <c r="D87" i="4"/>
  <c r="E87" i="4"/>
  <c r="F87" i="4"/>
  <c r="I88" i="4"/>
  <c r="C88" i="4"/>
  <c r="D88" i="4"/>
  <c r="E88" i="4"/>
  <c r="F88" i="4"/>
  <c r="C89" i="4"/>
  <c r="D89" i="4"/>
  <c r="E89" i="4"/>
  <c r="F89" i="4"/>
  <c r="I90" i="4"/>
  <c r="C90" i="4"/>
  <c r="D90" i="4"/>
  <c r="E90" i="4"/>
  <c r="F90" i="4"/>
  <c r="C91" i="4"/>
  <c r="D91" i="4"/>
  <c r="E91" i="4"/>
  <c r="F91" i="4"/>
  <c r="I92" i="4"/>
  <c r="C92" i="4"/>
  <c r="D92" i="4"/>
  <c r="E92" i="4"/>
  <c r="F92" i="4"/>
  <c r="C93" i="4"/>
  <c r="D93" i="4"/>
  <c r="E93" i="4"/>
  <c r="F93" i="4"/>
  <c r="I94" i="4"/>
  <c r="C94" i="4"/>
  <c r="D94" i="4"/>
  <c r="E94" i="4"/>
  <c r="F94" i="4"/>
  <c r="I96" i="4"/>
  <c r="D96" i="4"/>
  <c r="I98" i="4"/>
  <c r="D98" i="4"/>
  <c r="I100" i="4"/>
  <c r="D100" i="4"/>
  <c r="I102" i="4"/>
  <c r="D102" i="4"/>
  <c r="I104" i="4"/>
  <c r="D104" i="4"/>
  <c r="G9" i="5"/>
  <c r="H9" i="5" s="1"/>
  <c r="C9" i="5"/>
  <c r="D9" i="5"/>
  <c r="E9" i="5"/>
  <c r="F9" i="5"/>
  <c r="I10" i="5"/>
  <c r="C10" i="5"/>
  <c r="D10" i="5"/>
  <c r="E10" i="5"/>
  <c r="F10" i="5"/>
  <c r="C11" i="5"/>
  <c r="D11" i="5"/>
  <c r="E11" i="5"/>
  <c r="F11" i="5"/>
  <c r="I12" i="5"/>
  <c r="C12" i="5"/>
  <c r="D12" i="5"/>
  <c r="E12" i="5"/>
  <c r="F12" i="5"/>
  <c r="C13" i="5"/>
  <c r="D13" i="5"/>
  <c r="E13" i="5"/>
  <c r="F13" i="5"/>
  <c r="I14" i="5"/>
  <c r="C14" i="5"/>
  <c r="D14" i="5"/>
  <c r="E14" i="5"/>
  <c r="F14" i="5"/>
  <c r="C15" i="5"/>
  <c r="D15" i="5"/>
  <c r="E15" i="5"/>
  <c r="F15" i="5"/>
  <c r="I16" i="5"/>
  <c r="C16" i="5"/>
  <c r="D16" i="5"/>
  <c r="E16" i="5"/>
  <c r="F16" i="5"/>
  <c r="C17" i="5"/>
  <c r="D17" i="5"/>
  <c r="E17" i="5"/>
  <c r="F17" i="5"/>
  <c r="I18" i="5"/>
  <c r="C18" i="5"/>
  <c r="D18" i="5"/>
  <c r="E18" i="5"/>
  <c r="F18" i="5"/>
  <c r="C19" i="5"/>
  <c r="D19" i="5"/>
  <c r="E19" i="5"/>
  <c r="F19" i="5"/>
  <c r="I20" i="5"/>
  <c r="C20" i="5"/>
  <c r="D20" i="5"/>
  <c r="E20" i="5"/>
  <c r="F20" i="5"/>
  <c r="C21" i="5"/>
  <c r="D21" i="5"/>
  <c r="E21" i="5"/>
  <c r="F21" i="5"/>
  <c r="I22" i="5"/>
  <c r="C22" i="5"/>
  <c r="D22" i="5"/>
  <c r="E22" i="5"/>
  <c r="F22" i="5"/>
  <c r="C23" i="5"/>
  <c r="D23" i="5"/>
  <c r="E23" i="5"/>
  <c r="F23" i="5"/>
  <c r="I24" i="5"/>
  <c r="C24" i="5"/>
  <c r="D24" i="5"/>
  <c r="E24" i="5"/>
  <c r="F24" i="5"/>
  <c r="C25" i="5"/>
  <c r="D25" i="5"/>
  <c r="E25" i="5"/>
  <c r="F25" i="5"/>
  <c r="I26" i="5"/>
  <c r="C26" i="5"/>
  <c r="D26" i="5"/>
  <c r="E26" i="5"/>
  <c r="F26" i="5"/>
  <c r="C27" i="5"/>
  <c r="D27" i="5"/>
  <c r="E27" i="5"/>
  <c r="F27" i="5"/>
  <c r="I28" i="5"/>
  <c r="C28" i="5"/>
  <c r="D28" i="5"/>
  <c r="E28" i="5"/>
  <c r="F28" i="5"/>
  <c r="C29" i="5"/>
  <c r="D29" i="5"/>
  <c r="E29" i="5"/>
  <c r="F29" i="5"/>
  <c r="I30" i="5"/>
  <c r="C30" i="5"/>
  <c r="D30" i="5"/>
  <c r="E30" i="5"/>
  <c r="F30" i="5"/>
  <c r="C31" i="5"/>
  <c r="D31" i="5"/>
  <c r="E31" i="5"/>
  <c r="F31" i="5"/>
  <c r="I32" i="5"/>
  <c r="C32" i="5"/>
  <c r="D32" i="5"/>
  <c r="E32" i="5"/>
  <c r="F32" i="5"/>
  <c r="C33" i="5"/>
  <c r="D33" i="5"/>
  <c r="E33" i="5"/>
  <c r="F33" i="5"/>
  <c r="I34" i="5"/>
  <c r="C34" i="5"/>
  <c r="D34" i="5"/>
  <c r="E34" i="5"/>
  <c r="F34" i="5"/>
  <c r="C35" i="5"/>
  <c r="D35" i="5"/>
  <c r="E35" i="5"/>
  <c r="F35" i="5"/>
  <c r="I36" i="5"/>
  <c r="C36" i="5"/>
  <c r="D36" i="5"/>
  <c r="E36" i="5"/>
  <c r="F36" i="5"/>
  <c r="C37" i="5"/>
  <c r="D37" i="5"/>
  <c r="E37" i="5"/>
  <c r="F37" i="5"/>
  <c r="I38" i="5"/>
  <c r="C38" i="5"/>
  <c r="D38" i="5"/>
  <c r="E38" i="5"/>
  <c r="F38" i="5"/>
  <c r="C39" i="5"/>
  <c r="D39" i="5"/>
  <c r="E39" i="5"/>
  <c r="F39" i="5"/>
  <c r="I40" i="5"/>
  <c r="C40" i="5"/>
  <c r="D40" i="5"/>
  <c r="E40" i="5"/>
  <c r="F40" i="5"/>
  <c r="C41" i="5"/>
  <c r="D41" i="5"/>
  <c r="E41" i="5"/>
  <c r="F41" i="5"/>
  <c r="I42" i="5"/>
  <c r="C42" i="5"/>
  <c r="D42" i="5"/>
  <c r="E42" i="5"/>
  <c r="F42" i="5"/>
  <c r="C43" i="5"/>
  <c r="D43" i="5"/>
  <c r="E43" i="5"/>
  <c r="F43" i="5"/>
  <c r="I44" i="5"/>
  <c r="C44" i="5"/>
  <c r="D44" i="5"/>
  <c r="E44" i="5"/>
  <c r="F44" i="5"/>
  <c r="C45" i="5"/>
  <c r="D45" i="5"/>
  <c r="E45" i="5"/>
  <c r="F45" i="5"/>
  <c r="I46" i="5"/>
  <c r="C46" i="5"/>
  <c r="D46" i="5"/>
  <c r="E46" i="5"/>
  <c r="F46" i="5"/>
  <c r="C47" i="5"/>
  <c r="D47" i="5"/>
  <c r="E47" i="5"/>
  <c r="F47" i="5"/>
  <c r="I48" i="5"/>
  <c r="C48" i="5"/>
  <c r="D48" i="5"/>
  <c r="E48" i="5"/>
  <c r="F48" i="5"/>
  <c r="C49" i="5"/>
  <c r="D49" i="5"/>
  <c r="E49" i="5"/>
  <c r="F49" i="5"/>
  <c r="I50" i="5"/>
  <c r="C50" i="5"/>
  <c r="D50" i="5"/>
  <c r="E50" i="5"/>
  <c r="F50" i="5"/>
  <c r="C51" i="5"/>
  <c r="D51" i="5"/>
  <c r="E51" i="5"/>
  <c r="F51" i="5"/>
  <c r="I52" i="5"/>
  <c r="C52" i="5"/>
  <c r="D52" i="5"/>
  <c r="E52" i="5"/>
  <c r="F52" i="5"/>
  <c r="C53" i="5"/>
  <c r="D53" i="5"/>
  <c r="E53" i="5"/>
  <c r="F53" i="5"/>
  <c r="I54" i="5"/>
  <c r="C54" i="5"/>
  <c r="D54" i="5"/>
  <c r="E54" i="5"/>
  <c r="F54" i="5"/>
  <c r="C55" i="5"/>
  <c r="D55" i="5"/>
  <c r="E55" i="5"/>
  <c r="F55" i="5"/>
  <c r="I56" i="5"/>
  <c r="C56" i="5"/>
  <c r="D56" i="5"/>
  <c r="E56" i="5"/>
  <c r="F56" i="5"/>
  <c r="C57" i="5"/>
  <c r="D57" i="5"/>
  <c r="E57" i="5"/>
  <c r="F57" i="5"/>
  <c r="I58" i="5"/>
  <c r="C58" i="5"/>
  <c r="D58" i="5"/>
  <c r="E58" i="5"/>
  <c r="F58" i="5"/>
  <c r="C59" i="5"/>
  <c r="D59" i="5"/>
  <c r="E59" i="5"/>
  <c r="F59" i="5"/>
  <c r="I60" i="5"/>
  <c r="C60" i="5"/>
  <c r="D60" i="5"/>
  <c r="E60" i="5"/>
  <c r="F60" i="5"/>
  <c r="C61" i="5"/>
  <c r="D61" i="5"/>
  <c r="E61" i="5"/>
  <c r="F61" i="5"/>
  <c r="I62" i="5"/>
  <c r="C62" i="5"/>
  <c r="D62" i="5"/>
  <c r="E62" i="5"/>
  <c r="F62" i="5"/>
  <c r="C63" i="5"/>
  <c r="D63" i="5"/>
  <c r="E63" i="5"/>
  <c r="F63" i="5"/>
  <c r="I64" i="5"/>
  <c r="C64" i="5"/>
  <c r="D64" i="5"/>
  <c r="E64" i="5"/>
  <c r="F64" i="5"/>
  <c r="C65" i="5"/>
  <c r="D65" i="5"/>
  <c r="E65" i="5"/>
  <c r="F65" i="5"/>
  <c r="I66" i="5"/>
  <c r="C66" i="5"/>
  <c r="D66" i="5"/>
  <c r="E66" i="5"/>
  <c r="F66" i="5"/>
  <c r="C67" i="5"/>
  <c r="D67" i="5"/>
  <c r="E67" i="5"/>
  <c r="F67" i="5"/>
  <c r="I68" i="5"/>
  <c r="C68" i="5"/>
  <c r="D68" i="5"/>
  <c r="E68" i="5"/>
  <c r="F68" i="5"/>
  <c r="C69" i="5"/>
  <c r="D69" i="5"/>
  <c r="E69" i="5"/>
  <c r="F69" i="5"/>
  <c r="I70" i="5"/>
  <c r="C70" i="5"/>
  <c r="D70" i="5"/>
  <c r="E70" i="5"/>
  <c r="F70" i="5"/>
  <c r="C71" i="5"/>
  <c r="D71" i="5"/>
  <c r="E71" i="5"/>
  <c r="F71" i="5"/>
  <c r="I72" i="5"/>
  <c r="C72" i="5"/>
  <c r="D72" i="5"/>
  <c r="E72" i="5"/>
  <c r="F72" i="5"/>
  <c r="C73" i="5"/>
  <c r="D73" i="5"/>
  <c r="E73" i="5"/>
  <c r="F73" i="5"/>
  <c r="I74" i="5"/>
  <c r="C74" i="5"/>
  <c r="D74" i="5"/>
  <c r="E74" i="5"/>
  <c r="F74" i="5"/>
  <c r="C75" i="5"/>
  <c r="D75" i="5"/>
  <c r="E75" i="5"/>
  <c r="F75" i="5"/>
  <c r="I76" i="5"/>
  <c r="C76" i="5"/>
  <c r="D76" i="5"/>
  <c r="E76" i="5"/>
  <c r="F76" i="5"/>
  <c r="C77" i="5"/>
  <c r="D77" i="5"/>
  <c r="E77" i="5"/>
  <c r="F77" i="5"/>
  <c r="I78" i="5"/>
  <c r="C78" i="5"/>
  <c r="D78" i="5"/>
  <c r="E78" i="5"/>
  <c r="F78" i="5"/>
  <c r="C79" i="5"/>
  <c r="D79" i="5"/>
  <c r="E79" i="5"/>
  <c r="F79" i="5"/>
  <c r="I80" i="5"/>
  <c r="C80" i="5"/>
  <c r="D80" i="5"/>
  <c r="E80" i="5"/>
  <c r="F80" i="5"/>
  <c r="C81" i="5"/>
  <c r="D81" i="5"/>
  <c r="E81" i="5"/>
  <c r="F81" i="5"/>
  <c r="I82" i="5"/>
  <c r="C82" i="5"/>
  <c r="D82" i="5"/>
  <c r="E82" i="5"/>
  <c r="F82" i="5"/>
  <c r="C83" i="5"/>
  <c r="D83" i="5"/>
  <c r="E83" i="5"/>
  <c r="F83" i="5"/>
  <c r="I84" i="5"/>
  <c r="C84" i="5"/>
  <c r="D84" i="5"/>
  <c r="E84" i="5"/>
  <c r="F84" i="5"/>
  <c r="C85" i="5"/>
  <c r="D85" i="5"/>
  <c r="E85" i="5"/>
  <c r="F85" i="5"/>
  <c r="I86" i="5"/>
  <c r="C86" i="5"/>
  <c r="D86" i="5"/>
  <c r="E86" i="5"/>
  <c r="F86" i="5"/>
  <c r="C87" i="5"/>
  <c r="D87" i="5"/>
  <c r="E87" i="5"/>
  <c r="F87" i="5"/>
  <c r="I88" i="5"/>
  <c r="C88" i="5"/>
  <c r="D88" i="5"/>
  <c r="E88" i="5"/>
  <c r="F88" i="5"/>
  <c r="C89" i="5"/>
  <c r="D89" i="5"/>
  <c r="E89" i="5"/>
  <c r="F89" i="5"/>
  <c r="I90" i="5"/>
  <c r="C90" i="5"/>
  <c r="D90" i="5"/>
  <c r="E90" i="5"/>
  <c r="F90" i="5"/>
  <c r="C91" i="5"/>
  <c r="D91" i="5"/>
  <c r="E91" i="5"/>
  <c r="F91" i="5"/>
  <c r="I92" i="5"/>
  <c r="C92" i="5"/>
  <c r="D92" i="5"/>
  <c r="E92" i="5"/>
  <c r="F92" i="5"/>
  <c r="C93" i="5"/>
  <c r="D93" i="5"/>
  <c r="E93" i="5"/>
  <c r="F93" i="5"/>
  <c r="I94" i="5"/>
  <c r="C94" i="5"/>
  <c r="D94" i="5"/>
  <c r="E94" i="5"/>
  <c r="F94" i="5"/>
  <c r="C95" i="5"/>
  <c r="D95" i="5"/>
  <c r="E95" i="5"/>
  <c r="F95" i="5"/>
  <c r="I96" i="5"/>
  <c r="C96" i="5"/>
  <c r="D96" i="5"/>
  <c r="E96" i="5"/>
  <c r="F96" i="5"/>
  <c r="I98" i="5"/>
  <c r="D98" i="5"/>
  <c r="I100" i="5"/>
  <c r="D100" i="5"/>
  <c r="I102" i="5"/>
  <c r="D102" i="5"/>
  <c r="I104" i="5"/>
  <c r="D104" i="5"/>
  <c r="C58" i="6"/>
  <c r="D58" i="6"/>
  <c r="E58" i="6"/>
  <c r="F58" i="6"/>
  <c r="G58" i="6"/>
  <c r="H58" i="6" s="1"/>
  <c r="C59" i="6"/>
  <c r="D59" i="6"/>
  <c r="E59" i="6"/>
  <c r="F59" i="6"/>
  <c r="I60" i="6"/>
  <c r="C60" i="6"/>
  <c r="D60" i="6"/>
  <c r="E60" i="6"/>
  <c r="F60" i="6"/>
  <c r="G60" i="6"/>
  <c r="H60" i="6" s="1"/>
  <c r="C61" i="6"/>
  <c r="D61" i="6"/>
  <c r="E61" i="6"/>
  <c r="F61" i="6"/>
  <c r="I62" i="6"/>
  <c r="C62" i="6"/>
  <c r="D62" i="6"/>
  <c r="E62" i="6"/>
  <c r="F62" i="6"/>
  <c r="G62" i="6"/>
  <c r="H62" i="6" s="1"/>
  <c r="C63" i="6"/>
  <c r="D63" i="6"/>
  <c r="E63" i="6"/>
  <c r="F63" i="6"/>
  <c r="I64" i="6"/>
  <c r="C64" i="6"/>
  <c r="D64" i="6"/>
  <c r="E64" i="6"/>
  <c r="F64" i="6"/>
  <c r="G64" i="6"/>
  <c r="H64" i="6" s="1"/>
  <c r="C65" i="6"/>
  <c r="D65" i="6"/>
  <c r="E65" i="6"/>
  <c r="F65" i="6"/>
  <c r="I66" i="6"/>
  <c r="C66" i="6"/>
  <c r="D66" i="6"/>
  <c r="E66" i="6"/>
  <c r="F66" i="6"/>
  <c r="G66" i="6"/>
  <c r="H66" i="6" s="1"/>
  <c r="C67" i="6"/>
  <c r="D67" i="6"/>
  <c r="E67" i="6"/>
  <c r="F67" i="6"/>
  <c r="I68" i="6"/>
  <c r="C68" i="6"/>
  <c r="D68" i="6"/>
  <c r="E68" i="6"/>
  <c r="F68" i="6"/>
  <c r="G68" i="6"/>
  <c r="H68" i="6" s="1"/>
  <c r="C69" i="6"/>
  <c r="D69" i="6"/>
  <c r="E69" i="6"/>
  <c r="F69" i="6"/>
  <c r="I70" i="6"/>
  <c r="C70" i="6"/>
  <c r="D70" i="6"/>
  <c r="E70" i="6"/>
  <c r="F70" i="6"/>
  <c r="G70" i="6"/>
  <c r="H70" i="6" s="1"/>
  <c r="C71" i="6"/>
  <c r="D71" i="6"/>
  <c r="E71" i="6"/>
  <c r="F71" i="6"/>
  <c r="I72" i="6"/>
  <c r="C72" i="6"/>
  <c r="D72" i="6"/>
  <c r="E72" i="6"/>
  <c r="F72" i="6"/>
  <c r="G72" i="6"/>
  <c r="H72" i="6" s="1"/>
  <c r="C73" i="6"/>
  <c r="D73" i="6"/>
  <c r="E73" i="6"/>
  <c r="F73" i="6"/>
  <c r="I74" i="6"/>
  <c r="C74" i="6"/>
  <c r="D74" i="6"/>
  <c r="E74" i="6"/>
  <c r="F74" i="6"/>
  <c r="G74" i="6"/>
  <c r="H74" i="6" s="1"/>
  <c r="C75" i="6"/>
  <c r="D75" i="6"/>
  <c r="E75" i="6"/>
  <c r="F75" i="6"/>
  <c r="I76" i="6"/>
  <c r="C76" i="6"/>
  <c r="D76" i="6"/>
  <c r="E76" i="6"/>
  <c r="F76" i="6"/>
  <c r="G76" i="6"/>
  <c r="H76" i="6" s="1"/>
  <c r="C77" i="6"/>
  <c r="D77" i="6"/>
  <c r="E77" i="6"/>
  <c r="F77" i="6"/>
  <c r="I78" i="6"/>
  <c r="C78" i="6"/>
  <c r="D78" i="6"/>
  <c r="E78" i="6"/>
  <c r="F78" i="6"/>
  <c r="G78" i="6"/>
  <c r="H78" i="6" s="1"/>
  <c r="G79" i="6"/>
  <c r="H79" i="6" s="1"/>
  <c r="C79" i="6"/>
  <c r="D79" i="6"/>
  <c r="E79" i="6"/>
  <c r="F79" i="6"/>
  <c r="I80" i="6"/>
  <c r="C80" i="6"/>
  <c r="D80" i="6"/>
  <c r="E80" i="6"/>
  <c r="F80" i="6"/>
  <c r="G80" i="6"/>
  <c r="H80" i="6" s="1"/>
  <c r="G81" i="6"/>
  <c r="H81" i="6" s="1"/>
  <c r="C81" i="6"/>
  <c r="D81" i="6"/>
  <c r="E81" i="6"/>
  <c r="F81" i="6"/>
  <c r="I82" i="6"/>
  <c r="C82" i="6"/>
  <c r="D82" i="6"/>
  <c r="E82" i="6"/>
  <c r="F82" i="6"/>
  <c r="G82" i="6"/>
  <c r="H82" i="6" s="1"/>
  <c r="G83" i="6"/>
  <c r="H83" i="6" s="1"/>
  <c r="C83" i="6"/>
  <c r="D83" i="6"/>
  <c r="E83" i="6"/>
  <c r="F83" i="6"/>
  <c r="I84" i="6"/>
  <c r="C84" i="6"/>
  <c r="D84" i="6"/>
  <c r="E84" i="6"/>
  <c r="F84" i="6"/>
  <c r="G84" i="6"/>
  <c r="H84" i="6" s="1"/>
  <c r="G85" i="6"/>
  <c r="H85" i="6" s="1"/>
  <c r="C85" i="6"/>
  <c r="D85" i="6"/>
  <c r="E85" i="6"/>
  <c r="F85" i="6"/>
  <c r="I86" i="6"/>
  <c r="C86" i="6"/>
  <c r="D86" i="6"/>
  <c r="E86" i="6"/>
  <c r="F86" i="6"/>
  <c r="G86" i="6"/>
  <c r="H86" i="6" s="1"/>
  <c r="G87" i="6"/>
  <c r="H87" i="6" s="1"/>
  <c r="C87" i="6"/>
  <c r="D87" i="6"/>
  <c r="E87" i="6"/>
  <c r="F87" i="6"/>
  <c r="I88" i="6"/>
  <c r="C88" i="6"/>
  <c r="D88" i="6"/>
  <c r="E88" i="6"/>
  <c r="F88" i="6"/>
  <c r="G88" i="6"/>
  <c r="H88" i="6" s="1"/>
  <c r="G89" i="6"/>
  <c r="H89" i="6" s="1"/>
  <c r="C89" i="6"/>
  <c r="D89" i="6"/>
  <c r="E89" i="6"/>
  <c r="F89" i="6"/>
  <c r="I90" i="6"/>
  <c r="C90" i="6"/>
  <c r="D90" i="6"/>
  <c r="E90" i="6"/>
  <c r="F90" i="6"/>
  <c r="G90" i="6"/>
  <c r="H90" i="6" s="1"/>
  <c r="G91" i="6"/>
  <c r="H91" i="6" s="1"/>
  <c r="C91" i="6"/>
  <c r="D91" i="6"/>
  <c r="E91" i="6"/>
  <c r="F91" i="6"/>
  <c r="I92" i="6"/>
  <c r="C92" i="6"/>
  <c r="D92" i="6"/>
  <c r="E92" i="6"/>
  <c r="F92" i="6"/>
  <c r="G92" i="6"/>
  <c r="H92" i="6" s="1"/>
  <c r="G93" i="6"/>
  <c r="H93" i="6" s="1"/>
  <c r="C93" i="6"/>
  <c r="D93" i="6"/>
  <c r="E93" i="6"/>
  <c r="F93" i="6"/>
  <c r="I94" i="6"/>
  <c r="C94" i="6"/>
  <c r="D94" i="6"/>
  <c r="E94" i="6"/>
  <c r="F94" i="6"/>
  <c r="G94" i="6"/>
  <c r="H94" i="6" s="1"/>
  <c r="G95" i="6"/>
  <c r="H95" i="6" s="1"/>
  <c r="C95" i="6"/>
  <c r="D95" i="6"/>
  <c r="E95" i="6"/>
  <c r="F95" i="6"/>
  <c r="I96" i="6"/>
  <c r="C96" i="6"/>
  <c r="D96" i="6"/>
  <c r="E96" i="6"/>
  <c r="F96" i="6"/>
  <c r="G96" i="6"/>
  <c r="H96" i="6" s="1"/>
  <c r="G97" i="6"/>
  <c r="H97" i="6" s="1"/>
  <c r="C97" i="6"/>
  <c r="D97" i="6"/>
  <c r="E97" i="6"/>
  <c r="F97" i="6"/>
  <c r="I98" i="6"/>
  <c r="C98" i="6"/>
  <c r="D98" i="6"/>
  <c r="E98" i="6"/>
  <c r="F98" i="6"/>
  <c r="G98" i="6"/>
  <c r="H98" i="6" s="1"/>
  <c r="G99" i="6"/>
  <c r="H99" i="6" s="1"/>
  <c r="C99" i="6"/>
  <c r="D99" i="6"/>
  <c r="E99" i="6"/>
  <c r="F99" i="6"/>
  <c r="I100" i="6"/>
  <c r="C100" i="6"/>
  <c r="D100" i="6"/>
  <c r="E100" i="6"/>
  <c r="F100" i="6"/>
  <c r="G100" i="6"/>
  <c r="H100" i="6" s="1"/>
  <c r="G101" i="6"/>
  <c r="H101" i="6" s="1"/>
  <c r="C101" i="6"/>
  <c r="D101" i="6"/>
  <c r="E101" i="6"/>
  <c r="F101" i="6"/>
  <c r="I102" i="6"/>
  <c r="C102" i="6"/>
  <c r="D102" i="6"/>
  <c r="E102" i="6"/>
  <c r="F102" i="6"/>
  <c r="G102" i="6"/>
  <c r="H102" i="6" s="1"/>
  <c r="G103" i="6"/>
  <c r="H103" i="6" s="1"/>
  <c r="C103" i="6"/>
  <c r="D103" i="6"/>
  <c r="E103" i="6"/>
  <c r="F103" i="6"/>
  <c r="I104" i="6"/>
  <c r="G104" i="6"/>
  <c r="H104" i="6" s="1"/>
  <c r="D104" i="6"/>
  <c r="C104" i="6"/>
  <c r="G24" i="7"/>
  <c r="H24" i="7" s="1"/>
  <c r="C24" i="7"/>
  <c r="D24" i="7"/>
  <c r="E24" i="7"/>
  <c r="F24" i="7"/>
  <c r="I24" i="7"/>
  <c r="C25" i="7"/>
  <c r="D25" i="7"/>
  <c r="E25" i="7"/>
  <c r="F25" i="7"/>
  <c r="G25" i="7"/>
  <c r="H25" i="7" s="1"/>
  <c r="C26" i="7"/>
  <c r="D26" i="7"/>
  <c r="E26" i="7"/>
  <c r="F26" i="7"/>
  <c r="I26" i="7"/>
  <c r="C27" i="7"/>
  <c r="D27" i="7"/>
  <c r="E27" i="7"/>
  <c r="F27" i="7"/>
  <c r="G27" i="7"/>
  <c r="H27" i="7" s="1"/>
  <c r="C28" i="7"/>
  <c r="D28" i="7"/>
  <c r="E28" i="7"/>
  <c r="F28" i="7"/>
  <c r="I28" i="7"/>
  <c r="C29" i="7"/>
  <c r="D29" i="7"/>
  <c r="E29" i="7"/>
  <c r="F29" i="7"/>
  <c r="G29" i="7"/>
  <c r="H29" i="7" s="1"/>
  <c r="C30" i="7"/>
  <c r="D30" i="7"/>
  <c r="E30" i="7"/>
  <c r="F30" i="7"/>
  <c r="I30" i="7"/>
  <c r="C31" i="7"/>
  <c r="D31" i="7"/>
  <c r="E31" i="7"/>
  <c r="F31" i="7"/>
  <c r="G31" i="7"/>
  <c r="H31" i="7" s="1"/>
  <c r="C32" i="7"/>
  <c r="D32" i="7"/>
  <c r="E32" i="7"/>
  <c r="F32" i="7"/>
  <c r="I32" i="7"/>
  <c r="C33" i="7"/>
  <c r="D33" i="7"/>
  <c r="E33" i="7"/>
  <c r="F33" i="7"/>
  <c r="G33" i="7"/>
  <c r="H33" i="7" s="1"/>
  <c r="C34" i="7"/>
  <c r="D34" i="7"/>
  <c r="E34" i="7"/>
  <c r="F34" i="7"/>
  <c r="I34" i="7"/>
  <c r="C35" i="7"/>
  <c r="D35" i="7"/>
  <c r="E35" i="7"/>
  <c r="F35" i="7"/>
  <c r="G35" i="7"/>
  <c r="H35" i="7" s="1"/>
  <c r="C36" i="7"/>
  <c r="D36" i="7"/>
  <c r="E36" i="7"/>
  <c r="F36" i="7"/>
  <c r="I36" i="7"/>
  <c r="C37" i="7"/>
  <c r="D37" i="7"/>
  <c r="E37" i="7"/>
  <c r="F37" i="7"/>
  <c r="G37" i="7"/>
  <c r="H37" i="7" s="1"/>
  <c r="C38" i="7"/>
  <c r="D38" i="7"/>
  <c r="E38" i="7"/>
  <c r="F38" i="7"/>
  <c r="I38" i="7"/>
  <c r="C39" i="7"/>
  <c r="D39" i="7"/>
  <c r="E39" i="7"/>
  <c r="F39" i="7"/>
  <c r="G39" i="7"/>
  <c r="H39" i="7" s="1"/>
  <c r="C40" i="7"/>
  <c r="D40" i="7"/>
  <c r="E40" i="7"/>
  <c r="F40" i="7"/>
  <c r="I40" i="7"/>
  <c r="C41" i="7"/>
  <c r="D41" i="7"/>
  <c r="E41" i="7"/>
  <c r="F41" i="7"/>
  <c r="G41" i="7"/>
  <c r="H41" i="7" s="1"/>
  <c r="C42" i="7"/>
  <c r="D42" i="7"/>
  <c r="E42" i="7"/>
  <c r="F42" i="7"/>
  <c r="I42" i="7"/>
  <c r="C43" i="7"/>
  <c r="D43" i="7"/>
  <c r="E43" i="7"/>
  <c r="F43" i="7"/>
  <c r="G43" i="7"/>
  <c r="H43" i="7" s="1"/>
  <c r="C44" i="7"/>
  <c r="D44" i="7"/>
  <c r="E44" i="7"/>
  <c r="F44" i="7"/>
  <c r="I44" i="7"/>
  <c r="C45" i="7"/>
  <c r="D45" i="7"/>
  <c r="E45" i="7"/>
  <c r="F45" i="7"/>
  <c r="G45" i="7"/>
  <c r="H45" i="7" s="1"/>
  <c r="C46" i="7"/>
  <c r="D46" i="7"/>
  <c r="E46" i="7"/>
  <c r="F46" i="7"/>
  <c r="I46" i="7"/>
  <c r="C47" i="7"/>
  <c r="D47" i="7"/>
  <c r="E47" i="7"/>
  <c r="F47" i="7"/>
  <c r="G47" i="7"/>
  <c r="H47" i="7" s="1"/>
  <c r="C48" i="7"/>
  <c r="D48" i="7"/>
  <c r="E48" i="7"/>
  <c r="F48" i="7"/>
  <c r="I48" i="7"/>
  <c r="C49" i="7"/>
  <c r="D49" i="7"/>
  <c r="E49" i="7"/>
  <c r="F49" i="7"/>
  <c r="G49" i="7"/>
  <c r="H49" i="7" s="1"/>
  <c r="C50" i="7"/>
  <c r="D50" i="7"/>
  <c r="E50" i="7"/>
  <c r="F50" i="7"/>
  <c r="I50" i="7"/>
  <c r="C51" i="7"/>
  <c r="D51" i="7"/>
  <c r="E51" i="7"/>
  <c r="F51" i="7"/>
  <c r="G51" i="7"/>
  <c r="H51" i="7" s="1"/>
  <c r="C52" i="7"/>
  <c r="D52" i="7"/>
  <c r="E52" i="7"/>
  <c r="F52" i="7"/>
  <c r="I52" i="7"/>
  <c r="C53" i="7"/>
  <c r="D53" i="7"/>
  <c r="E53" i="7"/>
  <c r="F53" i="7"/>
  <c r="G53" i="7"/>
  <c r="H53" i="7" s="1"/>
  <c r="C54" i="7"/>
  <c r="D54" i="7"/>
  <c r="E54" i="7"/>
  <c r="F54" i="7"/>
  <c r="I54" i="7"/>
  <c r="C55" i="7"/>
  <c r="D55" i="7"/>
  <c r="E55" i="7"/>
  <c r="F55" i="7"/>
  <c r="G55" i="7"/>
  <c r="H55" i="7" s="1"/>
  <c r="C56" i="7"/>
  <c r="D56" i="7"/>
  <c r="E56" i="7"/>
  <c r="F56" i="7"/>
  <c r="I56" i="7"/>
  <c r="C57" i="7"/>
  <c r="D57" i="7"/>
  <c r="E57" i="7"/>
  <c r="F57" i="7"/>
  <c r="G57" i="7"/>
  <c r="H57" i="7" s="1"/>
  <c r="C58" i="7"/>
  <c r="D58" i="7"/>
  <c r="E58" i="7"/>
  <c r="F58" i="7"/>
  <c r="I58" i="7"/>
  <c r="G59" i="7"/>
  <c r="H59" i="7" s="1"/>
  <c r="C59" i="7"/>
  <c r="D59" i="7"/>
  <c r="E59" i="7"/>
  <c r="F59" i="7"/>
  <c r="C60" i="7"/>
  <c r="D60" i="7"/>
  <c r="E60" i="7"/>
  <c r="F60" i="7"/>
  <c r="G61" i="7"/>
  <c r="H61" i="7" s="1"/>
  <c r="C61" i="7"/>
  <c r="D61" i="7"/>
  <c r="E61" i="7"/>
  <c r="F61" i="7"/>
  <c r="C62" i="7"/>
  <c r="D62" i="7"/>
  <c r="E62" i="7"/>
  <c r="F62" i="7"/>
  <c r="G63" i="7"/>
  <c r="H63" i="7" s="1"/>
  <c r="C63" i="7"/>
  <c r="D63" i="7"/>
  <c r="E63" i="7"/>
  <c r="F63" i="7"/>
  <c r="C64" i="7"/>
  <c r="D64" i="7"/>
  <c r="E64" i="7"/>
  <c r="F64" i="7"/>
  <c r="G65" i="7"/>
  <c r="H65" i="7" s="1"/>
  <c r="C65" i="7"/>
  <c r="D65" i="7"/>
  <c r="E65" i="7"/>
  <c r="F65" i="7"/>
  <c r="C66" i="7"/>
  <c r="D66" i="7"/>
  <c r="E66" i="7"/>
  <c r="F66" i="7"/>
  <c r="G67" i="7"/>
  <c r="H67" i="7" s="1"/>
  <c r="C67" i="7"/>
  <c r="D67" i="7"/>
  <c r="E67" i="7"/>
  <c r="F67" i="7"/>
  <c r="C68" i="7"/>
  <c r="D68" i="7"/>
  <c r="E68" i="7"/>
  <c r="F68" i="7"/>
  <c r="G69" i="7"/>
  <c r="H69" i="7" s="1"/>
  <c r="C69" i="7"/>
  <c r="D69" i="7"/>
  <c r="E69" i="7"/>
  <c r="F69" i="7"/>
  <c r="C70" i="7"/>
  <c r="D70" i="7"/>
  <c r="E70" i="7"/>
  <c r="F70" i="7"/>
  <c r="G71" i="7"/>
  <c r="H71" i="7" s="1"/>
  <c r="C71" i="7"/>
  <c r="D71" i="7"/>
  <c r="E71" i="7"/>
  <c r="F71" i="7"/>
  <c r="C72" i="7"/>
  <c r="D72" i="7"/>
  <c r="E72" i="7"/>
  <c r="F72" i="7"/>
  <c r="G73" i="7"/>
  <c r="H73" i="7" s="1"/>
  <c r="C73" i="7"/>
  <c r="D73" i="7"/>
  <c r="E73" i="7"/>
  <c r="F73" i="7"/>
  <c r="C74" i="7"/>
  <c r="D74" i="7"/>
  <c r="E74" i="7"/>
  <c r="F74" i="7"/>
  <c r="G75" i="7"/>
  <c r="H75" i="7" s="1"/>
  <c r="C75" i="7"/>
  <c r="D75" i="7"/>
  <c r="E75" i="7"/>
  <c r="F75" i="7"/>
  <c r="C76" i="7"/>
  <c r="D76" i="7"/>
  <c r="E76" i="7"/>
  <c r="F76" i="7"/>
  <c r="G77" i="7"/>
  <c r="H77" i="7" s="1"/>
  <c r="C77" i="7"/>
  <c r="D77" i="7"/>
  <c r="E77" i="7"/>
  <c r="F77" i="7"/>
  <c r="C78" i="7"/>
  <c r="D78" i="7"/>
  <c r="E78" i="7"/>
  <c r="F78" i="7"/>
  <c r="G79" i="7"/>
  <c r="H79" i="7" s="1"/>
  <c r="C79" i="7"/>
  <c r="D79" i="7"/>
  <c r="E79" i="7"/>
  <c r="F79" i="7"/>
  <c r="C80" i="7"/>
  <c r="D80" i="7"/>
  <c r="E80" i="7"/>
  <c r="F80" i="7"/>
  <c r="G81" i="7"/>
  <c r="H81" i="7" s="1"/>
  <c r="C81" i="7"/>
  <c r="D81" i="7"/>
  <c r="E81" i="7"/>
  <c r="F81" i="7"/>
  <c r="C82" i="7"/>
  <c r="D82" i="7"/>
  <c r="E82" i="7"/>
  <c r="F82" i="7"/>
  <c r="G83" i="7"/>
  <c r="H83" i="7" s="1"/>
  <c r="C83" i="7"/>
  <c r="D83" i="7"/>
  <c r="E83" i="7"/>
  <c r="F83" i="7"/>
  <c r="C84" i="7"/>
  <c r="D84" i="7"/>
  <c r="E84" i="7"/>
  <c r="F84" i="7"/>
  <c r="G85" i="7"/>
  <c r="H85" i="7" s="1"/>
  <c r="C85" i="7"/>
  <c r="D85" i="7"/>
  <c r="E85" i="7"/>
  <c r="F85" i="7"/>
  <c r="C86" i="7"/>
  <c r="D86" i="7"/>
  <c r="E86" i="7"/>
  <c r="F86" i="7"/>
  <c r="G87" i="7"/>
  <c r="H87" i="7" s="1"/>
  <c r="C87" i="7"/>
  <c r="D87" i="7"/>
  <c r="E87" i="7"/>
  <c r="F87" i="7"/>
  <c r="C88" i="7"/>
  <c r="D88" i="7"/>
  <c r="E88" i="7"/>
  <c r="F88" i="7"/>
  <c r="G89" i="7"/>
  <c r="H89" i="7" s="1"/>
  <c r="C89" i="7"/>
  <c r="D89" i="7"/>
  <c r="E89" i="7"/>
  <c r="F89" i="7"/>
  <c r="C90" i="7"/>
  <c r="D90" i="7"/>
  <c r="E90" i="7"/>
  <c r="F90" i="7"/>
  <c r="G91" i="7"/>
  <c r="H91" i="7" s="1"/>
  <c r="C91" i="7"/>
  <c r="D91" i="7"/>
  <c r="E91" i="7"/>
  <c r="F91" i="7"/>
  <c r="C92" i="7"/>
  <c r="D92" i="7"/>
  <c r="E92" i="7"/>
  <c r="F92" i="7"/>
  <c r="G93" i="7"/>
  <c r="H93" i="7" s="1"/>
  <c r="C93" i="7"/>
  <c r="D93" i="7"/>
  <c r="E93" i="7"/>
  <c r="F93" i="7"/>
  <c r="C94" i="7"/>
  <c r="D94" i="7"/>
  <c r="E94" i="7"/>
  <c r="F94" i="7"/>
  <c r="G95" i="7"/>
  <c r="H95" i="7" s="1"/>
  <c r="C95" i="7"/>
  <c r="D95" i="7"/>
  <c r="E95" i="7"/>
  <c r="F95" i="7"/>
  <c r="C96" i="7"/>
  <c r="D96" i="7"/>
  <c r="E96" i="7"/>
  <c r="F96" i="7"/>
  <c r="G97" i="7"/>
  <c r="H97" i="7" s="1"/>
  <c r="C97" i="7"/>
  <c r="D97" i="7"/>
  <c r="E97" i="7"/>
  <c r="F97" i="7"/>
  <c r="C98" i="7"/>
  <c r="D98" i="7"/>
  <c r="E98" i="7"/>
  <c r="F98" i="7"/>
  <c r="G99" i="7"/>
  <c r="H99" i="7" s="1"/>
  <c r="C99" i="7"/>
  <c r="D99" i="7"/>
  <c r="E99" i="7"/>
  <c r="F99" i="7"/>
  <c r="C100" i="7"/>
  <c r="D100" i="7"/>
  <c r="E100" i="7"/>
  <c r="F100" i="7"/>
  <c r="G101" i="7"/>
  <c r="H101" i="7" s="1"/>
  <c r="D101" i="7"/>
  <c r="G103" i="7"/>
  <c r="H103" i="7" s="1"/>
  <c r="D103" i="7"/>
  <c r="C9" i="8"/>
  <c r="D9" i="8"/>
  <c r="E9" i="8"/>
  <c r="F9" i="8"/>
  <c r="C10" i="8"/>
  <c r="D10" i="8"/>
  <c r="E10" i="8"/>
  <c r="F10" i="8"/>
  <c r="G11" i="8"/>
  <c r="H11" i="8" s="1"/>
  <c r="C11" i="8"/>
  <c r="D11" i="8"/>
  <c r="E11" i="8"/>
  <c r="F11" i="8"/>
  <c r="C12" i="8"/>
  <c r="D12" i="8"/>
  <c r="E12" i="8"/>
  <c r="F12" i="8"/>
  <c r="G13" i="8"/>
  <c r="H13" i="8" s="1"/>
  <c r="C13" i="8"/>
  <c r="D13" i="8"/>
  <c r="E13" i="8"/>
  <c r="F13" i="8"/>
  <c r="C14" i="8"/>
  <c r="D14" i="8"/>
  <c r="E14" i="8"/>
  <c r="F14" i="8"/>
  <c r="G15" i="8"/>
  <c r="H15" i="8" s="1"/>
  <c r="C15" i="8"/>
  <c r="D15" i="8"/>
  <c r="E15" i="8"/>
  <c r="F15" i="8"/>
  <c r="C16" i="8"/>
  <c r="D16" i="8"/>
  <c r="E16" i="8"/>
  <c r="F16" i="8"/>
  <c r="G17" i="8"/>
  <c r="H17" i="8" s="1"/>
  <c r="C17" i="8"/>
  <c r="D17" i="8"/>
  <c r="E17" i="8"/>
  <c r="F17" i="8"/>
  <c r="C18" i="8"/>
  <c r="D18" i="8"/>
  <c r="E18" i="8"/>
  <c r="F18" i="8"/>
  <c r="G19" i="8"/>
  <c r="H19" i="8" s="1"/>
  <c r="C19" i="8"/>
  <c r="D19" i="8"/>
  <c r="E19" i="8"/>
  <c r="F19" i="8"/>
  <c r="C20" i="8"/>
  <c r="D20" i="8"/>
  <c r="E20" i="8"/>
  <c r="F20" i="8"/>
  <c r="G21" i="8"/>
  <c r="H21" i="8" s="1"/>
  <c r="C21" i="8"/>
  <c r="D21" i="8"/>
  <c r="E21" i="8"/>
  <c r="F21" i="8"/>
  <c r="C22" i="8"/>
  <c r="D22" i="8"/>
  <c r="E22" i="8"/>
  <c r="F22" i="8"/>
  <c r="G23" i="8"/>
  <c r="H23" i="8" s="1"/>
  <c r="C23" i="8"/>
  <c r="D23" i="8"/>
  <c r="E23" i="8"/>
  <c r="F23" i="8"/>
  <c r="C24" i="8"/>
  <c r="D24" i="8"/>
  <c r="E24" i="8"/>
  <c r="F24" i="8"/>
  <c r="G25" i="8"/>
  <c r="H25" i="8" s="1"/>
  <c r="C25" i="8"/>
  <c r="D25" i="8"/>
  <c r="E25" i="8"/>
  <c r="F25" i="8"/>
  <c r="C26" i="8"/>
  <c r="D26" i="8"/>
  <c r="E26" i="8"/>
  <c r="F26" i="8"/>
  <c r="G27" i="8"/>
  <c r="H27" i="8" s="1"/>
  <c r="C27" i="8"/>
  <c r="D27" i="8"/>
  <c r="E27" i="8"/>
  <c r="F27" i="8"/>
  <c r="C28" i="8"/>
  <c r="D28" i="8"/>
  <c r="E28" i="8"/>
  <c r="F28" i="8"/>
  <c r="G29" i="8"/>
  <c r="H29" i="8" s="1"/>
  <c r="C29" i="8"/>
  <c r="D29" i="8"/>
  <c r="E29" i="8"/>
  <c r="F29" i="8"/>
  <c r="C30" i="8"/>
  <c r="D30" i="8"/>
  <c r="E30" i="8"/>
  <c r="F30" i="8"/>
  <c r="G31" i="8"/>
  <c r="H31" i="8" s="1"/>
  <c r="C31" i="8"/>
  <c r="D31" i="8"/>
  <c r="E31" i="8"/>
  <c r="F31" i="8"/>
  <c r="C32" i="8"/>
  <c r="D32" i="8"/>
  <c r="E32" i="8"/>
  <c r="F32" i="8"/>
  <c r="G33" i="8"/>
  <c r="H33" i="8" s="1"/>
  <c r="C33" i="8"/>
  <c r="D33" i="8"/>
  <c r="E33" i="8"/>
  <c r="F33" i="8"/>
  <c r="C34" i="8"/>
  <c r="D34" i="8"/>
  <c r="E34" i="8"/>
  <c r="F34" i="8"/>
  <c r="G35" i="8"/>
  <c r="H35" i="8" s="1"/>
  <c r="C35" i="8"/>
  <c r="D35" i="8"/>
  <c r="E35" i="8"/>
  <c r="F35" i="8"/>
  <c r="C36" i="8"/>
  <c r="D36" i="8"/>
  <c r="E36" i="8"/>
  <c r="F36" i="8"/>
  <c r="G37" i="8"/>
  <c r="H37" i="8" s="1"/>
  <c r="C37" i="8"/>
  <c r="D37" i="8"/>
  <c r="E37" i="8"/>
  <c r="F37" i="8"/>
  <c r="C38" i="8"/>
  <c r="D38" i="8"/>
  <c r="E38" i="8"/>
  <c r="F38" i="8"/>
  <c r="G39" i="8"/>
  <c r="H39" i="8" s="1"/>
  <c r="C39" i="8"/>
  <c r="D39" i="8"/>
  <c r="E39" i="8"/>
  <c r="F39" i="8"/>
  <c r="C40" i="8"/>
  <c r="D40" i="8"/>
  <c r="E40" i="8"/>
  <c r="F40" i="8"/>
  <c r="G41" i="8"/>
  <c r="H41" i="8" s="1"/>
  <c r="C41" i="8"/>
  <c r="D41" i="8"/>
  <c r="E41" i="8"/>
  <c r="F41" i="8"/>
  <c r="C42" i="8"/>
  <c r="D42" i="8"/>
  <c r="E42" i="8"/>
  <c r="F42" i="8"/>
  <c r="G43" i="8"/>
  <c r="H43" i="8" s="1"/>
  <c r="C43" i="8"/>
  <c r="D43" i="8"/>
  <c r="E43" i="8"/>
  <c r="F43" i="8"/>
  <c r="C44" i="8"/>
  <c r="D44" i="8"/>
  <c r="E44" i="8"/>
  <c r="F44" i="8"/>
  <c r="G45" i="8"/>
  <c r="H45" i="8" s="1"/>
  <c r="C45" i="8"/>
  <c r="D45" i="8"/>
  <c r="E45" i="8"/>
  <c r="F45" i="8"/>
  <c r="C46" i="8"/>
  <c r="D46" i="8"/>
  <c r="E46" i="8"/>
  <c r="F46" i="8"/>
  <c r="G47" i="8"/>
  <c r="H47" i="8" s="1"/>
  <c r="C47" i="8"/>
  <c r="D47" i="8"/>
  <c r="E47" i="8"/>
  <c r="F47" i="8"/>
  <c r="C48" i="8"/>
  <c r="D48" i="8"/>
  <c r="E48" i="8"/>
  <c r="F48" i="8"/>
  <c r="G49" i="8"/>
  <c r="H49" i="8" s="1"/>
  <c r="C49" i="8"/>
  <c r="D49" i="8"/>
  <c r="E49" i="8"/>
  <c r="F49" i="8"/>
  <c r="C50" i="8"/>
  <c r="D50" i="8"/>
  <c r="E50" i="8"/>
  <c r="F50" i="8"/>
  <c r="G51" i="8"/>
  <c r="H51" i="8" s="1"/>
  <c r="C51" i="8"/>
  <c r="D51" i="8"/>
  <c r="E51" i="8"/>
  <c r="F51" i="8"/>
  <c r="C52" i="8"/>
  <c r="D52" i="8"/>
  <c r="E52" i="8"/>
  <c r="F52" i="8"/>
  <c r="G53" i="8"/>
  <c r="H53" i="8" s="1"/>
  <c r="C53" i="8"/>
  <c r="D53" i="8"/>
  <c r="E53" i="8"/>
  <c r="F53" i="8"/>
  <c r="C54" i="8"/>
  <c r="D54" i="8"/>
  <c r="E54" i="8"/>
  <c r="F54" i="8"/>
  <c r="G55" i="8"/>
  <c r="H55" i="8" s="1"/>
  <c r="C55" i="8"/>
  <c r="D55" i="8"/>
  <c r="E55" i="8"/>
  <c r="F55" i="8"/>
  <c r="C56" i="8"/>
  <c r="D56" i="8"/>
  <c r="E56" i="8"/>
  <c r="F56" i="8"/>
  <c r="G57" i="8"/>
  <c r="H57" i="8" s="1"/>
  <c r="C57" i="8"/>
  <c r="D57" i="8"/>
  <c r="E57" i="8"/>
  <c r="F57" i="8"/>
  <c r="C58" i="8"/>
  <c r="D58" i="8"/>
  <c r="E58" i="8"/>
  <c r="F58" i="8"/>
  <c r="G59" i="8"/>
  <c r="H59" i="8" s="1"/>
  <c r="C59" i="8"/>
  <c r="D59" i="8"/>
  <c r="E59" i="8"/>
  <c r="F59" i="8"/>
  <c r="C60" i="8"/>
  <c r="D60" i="8"/>
  <c r="E60" i="8"/>
  <c r="F60" i="8"/>
  <c r="I60" i="8"/>
  <c r="C61" i="8"/>
  <c r="D61" i="8"/>
  <c r="E61" i="8"/>
  <c r="F61" i="8"/>
  <c r="I61" i="8"/>
  <c r="G61" i="8"/>
  <c r="H61" i="8" s="1"/>
  <c r="C62" i="8"/>
  <c r="D62" i="8"/>
  <c r="E62" i="8"/>
  <c r="F62" i="8"/>
  <c r="I62" i="8"/>
  <c r="G62" i="8"/>
  <c r="H62" i="8" s="1"/>
  <c r="C63" i="8"/>
  <c r="D63" i="8"/>
  <c r="E63" i="8"/>
  <c r="F63" i="8"/>
  <c r="I63" i="8"/>
  <c r="G63" i="8"/>
  <c r="H63" i="8" s="1"/>
  <c r="J63" i="8" s="1"/>
  <c r="K63" i="8" s="1"/>
  <c r="C64" i="8"/>
  <c r="D64" i="8"/>
  <c r="E64" i="8"/>
  <c r="F64" i="8"/>
  <c r="I64" i="8"/>
  <c r="G64" i="8"/>
  <c r="H64" i="8" s="1"/>
  <c r="J64" i="8" s="1"/>
  <c r="K64" i="8" s="1"/>
  <c r="C65" i="8"/>
  <c r="D65" i="8"/>
  <c r="E65" i="8"/>
  <c r="F65" i="8"/>
  <c r="I65" i="8"/>
  <c r="G65" i="8"/>
  <c r="H65" i="8" s="1"/>
  <c r="C66" i="8"/>
  <c r="D66" i="8"/>
  <c r="E66" i="8"/>
  <c r="F66" i="8"/>
  <c r="I66" i="8"/>
  <c r="G66" i="8"/>
  <c r="H66" i="8" s="1"/>
  <c r="C67" i="8"/>
  <c r="D67" i="8"/>
  <c r="E67" i="8"/>
  <c r="F67" i="8"/>
  <c r="I67" i="8"/>
  <c r="G67" i="8"/>
  <c r="H67" i="8" s="1"/>
  <c r="J67" i="8" s="1"/>
  <c r="K67" i="8" s="1"/>
  <c r="C68" i="8"/>
  <c r="D68" i="8"/>
  <c r="E68" i="8"/>
  <c r="F68" i="8"/>
  <c r="I68" i="8"/>
  <c r="G68" i="8"/>
  <c r="H68" i="8" s="1"/>
  <c r="J68" i="8" s="1"/>
  <c r="K68" i="8" s="1"/>
  <c r="C69" i="8"/>
  <c r="D69" i="8"/>
  <c r="E69" i="8"/>
  <c r="F69" i="8"/>
  <c r="I69" i="8"/>
  <c r="G69" i="8"/>
  <c r="H69" i="8" s="1"/>
  <c r="C70" i="8"/>
  <c r="D70" i="8"/>
  <c r="E70" i="8"/>
  <c r="F70" i="8"/>
  <c r="I70" i="8"/>
  <c r="G70" i="8"/>
  <c r="H70" i="8" s="1"/>
  <c r="C71" i="8"/>
  <c r="D71" i="8"/>
  <c r="E71" i="8"/>
  <c r="F71" i="8"/>
  <c r="I71" i="8"/>
  <c r="G71" i="8"/>
  <c r="H71" i="8" s="1"/>
  <c r="J71" i="8" s="1"/>
  <c r="K71" i="8" s="1"/>
  <c r="C72" i="8"/>
  <c r="D72" i="8"/>
  <c r="E72" i="8"/>
  <c r="F72" i="8"/>
  <c r="I72" i="8"/>
  <c r="G72" i="8"/>
  <c r="H72" i="8" s="1"/>
  <c r="J72" i="8" s="1"/>
  <c r="K72" i="8" s="1"/>
  <c r="C73" i="8"/>
  <c r="D73" i="8"/>
  <c r="E73" i="8"/>
  <c r="F73" i="8"/>
  <c r="I73" i="8"/>
  <c r="G73" i="8"/>
  <c r="H73" i="8" s="1"/>
  <c r="C74" i="8"/>
  <c r="D74" i="8"/>
  <c r="E74" i="8"/>
  <c r="F74" i="8"/>
  <c r="I74" i="8"/>
  <c r="G74" i="8"/>
  <c r="H74" i="8" s="1"/>
  <c r="C75" i="8"/>
  <c r="D75" i="8"/>
  <c r="E75" i="8"/>
  <c r="F75" i="8"/>
  <c r="I75" i="8"/>
  <c r="G75" i="8"/>
  <c r="H75" i="8" s="1"/>
  <c r="J75" i="8" s="1"/>
  <c r="K75" i="8" s="1"/>
  <c r="C76" i="8"/>
  <c r="D76" i="8"/>
  <c r="E76" i="8"/>
  <c r="F76" i="8"/>
  <c r="I76" i="8"/>
  <c r="G76" i="8"/>
  <c r="H76" i="8" s="1"/>
  <c r="J76" i="8" s="1"/>
  <c r="K76" i="8" s="1"/>
  <c r="C77" i="8"/>
  <c r="D77" i="8"/>
  <c r="E77" i="8"/>
  <c r="F77" i="8"/>
  <c r="I77" i="8"/>
  <c r="G77" i="8"/>
  <c r="H77" i="8" s="1"/>
  <c r="C78" i="8"/>
  <c r="D78" i="8"/>
  <c r="E78" i="8"/>
  <c r="F78" i="8"/>
  <c r="I78" i="8"/>
  <c r="G78" i="8"/>
  <c r="H78" i="8" s="1"/>
  <c r="C79" i="8"/>
  <c r="D79" i="8"/>
  <c r="E79" i="8"/>
  <c r="F79" i="8"/>
  <c r="I79" i="8"/>
  <c r="G79" i="8"/>
  <c r="H79" i="8" s="1"/>
  <c r="C80" i="8"/>
  <c r="D80" i="8"/>
  <c r="E80" i="8"/>
  <c r="F80" i="8"/>
  <c r="I80" i="8"/>
  <c r="G80" i="8"/>
  <c r="H80" i="8" s="1"/>
  <c r="J80" i="8" s="1"/>
  <c r="K80" i="8" s="1"/>
  <c r="C81" i="8"/>
  <c r="D81" i="8"/>
  <c r="E81" i="8"/>
  <c r="F81" i="8"/>
  <c r="I81" i="8"/>
  <c r="G81" i="8"/>
  <c r="H81" i="8" s="1"/>
  <c r="J81" i="8" s="1"/>
  <c r="K81" i="8" s="1"/>
  <c r="C82" i="8"/>
  <c r="D82" i="8"/>
  <c r="E82" i="8"/>
  <c r="F82" i="8"/>
  <c r="I82" i="8"/>
  <c r="G82" i="8"/>
  <c r="H82" i="8" s="1"/>
  <c r="J82" i="8" s="1"/>
  <c r="K82" i="8" s="1"/>
  <c r="C83" i="8"/>
  <c r="D83" i="8"/>
  <c r="E83" i="8"/>
  <c r="F83" i="8"/>
  <c r="I83" i="8"/>
  <c r="G83" i="8"/>
  <c r="H83" i="8" s="1"/>
  <c r="J83" i="8" s="1"/>
  <c r="K83" i="8" s="1"/>
  <c r="C84" i="8"/>
  <c r="D84" i="8"/>
  <c r="E84" i="8"/>
  <c r="F84" i="8"/>
  <c r="I84" i="8"/>
  <c r="G84" i="8"/>
  <c r="H84" i="8" s="1"/>
  <c r="J84" i="8" s="1"/>
  <c r="K84" i="8" s="1"/>
  <c r="C85" i="8"/>
  <c r="D85" i="8"/>
  <c r="E85" i="8"/>
  <c r="F85" i="8"/>
  <c r="I85" i="8"/>
  <c r="G85" i="8"/>
  <c r="H85" i="8" s="1"/>
  <c r="J85" i="8" s="1"/>
  <c r="K85" i="8" s="1"/>
  <c r="C86" i="8"/>
  <c r="D86" i="8"/>
  <c r="E86" i="8"/>
  <c r="F86" i="8"/>
  <c r="I86" i="8"/>
  <c r="G86" i="8"/>
  <c r="H86" i="8" s="1"/>
  <c r="J86" i="8" s="1"/>
  <c r="K86" i="8" s="1"/>
  <c r="C87" i="8"/>
  <c r="D87" i="8"/>
  <c r="E87" i="8"/>
  <c r="F87" i="8"/>
  <c r="I87" i="8"/>
  <c r="G87" i="8"/>
  <c r="H87" i="8" s="1"/>
  <c r="J87" i="8" s="1"/>
  <c r="K87" i="8" s="1"/>
  <c r="C88" i="8"/>
  <c r="D88" i="8"/>
  <c r="E88" i="8"/>
  <c r="F88" i="8"/>
  <c r="I88" i="8"/>
  <c r="G88" i="8"/>
  <c r="H88" i="8" s="1"/>
  <c r="J88" i="8" s="1"/>
  <c r="K88" i="8" s="1"/>
  <c r="C89" i="8"/>
  <c r="D89" i="8"/>
  <c r="E89" i="8"/>
  <c r="F89" i="8"/>
  <c r="I89" i="8"/>
  <c r="G89" i="8"/>
  <c r="H89" i="8" s="1"/>
  <c r="J89" i="8" s="1"/>
  <c r="K89" i="8" s="1"/>
  <c r="C90" i="8"/>
  <c r="D90" i="8"/>
  <c r="E90" i="8"/>
  <c r="F90" i="8"/>
  <c r="I90" i="8"/>
  <c r="G90" i="8"/>
  <c r="H90" i="8" s="1"/>
  <c r="J90" i="8" s="1"/>
  <c r="K90" i="8" s="1"/>
  <c r="D91" i="8"/>
  <c r="I91" i="8"/>
  <c r="G91" i="8"/>
  <c r="H91" i="8" s="1"/>
  <c r="J91" i="8" s="1"/>
  <c r="K91" i="8" s="1"/>
  <c r="E91" i="8"/>
  <c r="C91" i="8"/>
  <c r="F92" i="8"/>
  <c r="I92" i="8"/>
  <c r="G92" i="8"/>
  <c r="H92" i="8" s="1"/>
  <c r="J92" i="8" s="1"/>
  <c r="K92" i="8" s="1"/>
  <c r="E92" i="8"/>
  <c r="C92" i="8"/>
  <c r="D93" i="8"/>
  <c r="I93" i="8"/>
  <c r="G93" i="8"/>
  <c r="H93" i="8" s="1"/>
  <c r="J93" i="8" s="1"/>
  <c r="K93" i="8" s="1"/>
  <c r="E93" i="8"/>
  <c r="C93" i="8"/>
  <c r="F94" i="8"/>
  <c r="I94" i="8"/>
  <c r="G94" i="8"/>
  <c r="H94" i="8" s="1"/>
  <c r="J94" i="8" s="1"/>
  <c r="K94" i="8" s="1"/>
  <c r="E94" i="8"/>
  <c r="C94" i="8"/>
  <c r="D95" i="8"/>
  <c r="I95" i="8"/>
  <c r="G95" i="8"/>
  <c r="H95" i="8" s="1"/>
  <c r="J95" i="8" s="1"/>
  <c r="K95" i="8" s="1"/>
  <c r="E95" i="8"/>
  <c r="C95" i="8"/>
  <c r="F96" i="8"/>
  <c r="I96" i="8"/>
  <c r="G96" i="8"/>
  <c r="H96" i="8" s="1"/>
  <c r="J96" i="8" s="1"/>
  <c r="K96" i="8" s="1"/>
  <c r="E96" i="8"/>
  <c r="C96" i="8"/>
  <c r="D97" i="8"/>
  <c r="I97" i="8"/>
  <c r="G97" i="8"/>
  <c r="H97" i="8" s="1"/>
  <c r="J97" i="8" s="1"/>
  <c r="K97" i="8" s="1"/>
  <c r="E97" i="8"/>
  <c r="C97" i="8"/>
  <c r="F98" i="8"/>
  <c r="I98" i="8"/>
  <c r="G98" i="8"/>
  <c r="H98" i="8" s="1"/>
  <c r="J98" i="8" s="1"/>
  <c r="K98" i="8" s="1"/>
  <c r="E98" i="8"/>
  <c r="C98" i="8"/>
  <c r="D99" i="8"/>
  <c r="I99" i="8"/>
  <c r="G99" i="8"/>
  <c r="H99" i="8" s="1"/>
  <c r="J99" i="8" s="1"/>
  <c r="K99" i="8" s="1"/>
  <c r="E99" i="8"/>
  <c r="C99" i="8"/>
  <c r="F100" i="8"/>
  <c r="I100" i="8"/>
  <c r="G100" i="8"/>
  <c r="H100" i="8" s="1"/>
  <c r="J100" i="8" s="1"/>
  <c r="K100" i="8" s="1"/>
  <c r="E100" i="8"/>
  <c r="C100" i="8"/>
  <c r="D101" i="8"/>
  <c r="I101" i="8"/>
  <c r="G101" i="8"/>
  <c r="H101" i="8" s="1"/>
  <c r="J101" i="8" s="1"/>
  <c r="K101" i="8" s="1"/>
  <c r="E101" i="8"/>
  <c r="C101" i="8"/>
  <c r="F102" i="8"/>
  <c r="I102" i="8"/>
  <c r="G102" i="8"/>
  <c r="H102" i="8" s="1"/>
  <c r="J102" i="8" s="1"/>
  <c r="K102" i="8" s="1"/>
  <c r="E102" i="8"/>
  <c r="C102" i="8"/>
  <c r="D103" i="8"/>
  <c r="I103" i="8"/>
  <c r="G103" i="8"/>
  <c r="H103" i="8" s="1"/>
  <c r="J103" i="8" s="1"/>
  <c r="K103" i="8" s="1"/>
  <c r="E103" i="8"/>
  <c r="C103" i="8"/>
  <c r="F104" i="8"/>
  <c r="I104" i="8"/>
  <c r="G104" i="8"/>
  <c r="H104" i="8" s="1"/>
  <c r="J104" i="8" s="1"/>
  <c r="K104" i="8" s="1"/>
  <c r="E104" i="8"/>
  <c r="C104" i="8"/>
  <c r="I55" i="3"/>
  <c r="J55" i="3" s="1"/>
  <c r="K55" i="3" s="1"/>
  <c r="G56" i="3"/>
  <c r="H56" i="3" s="1"/>
  <c r="J56" i="3" s="1"/>
  <c r="K56" i="3" s="1"/>
  <c r="I57" i="3"/>
  <c r="F100" i="9"/>
  <c r="F88" i="9"/>
  <c r="F84" i="9"/>
  <c r="F80" i="9"/>
  <c r="F76" i="9"/>
  <c r="F72" i="9"/>
  <c r="F68" i="9"/>
  <c r="F103" i="9"/>
  <c r="F99" i="9"/>
  <c r="F96" i="9"/>
  <c r="F94" i="9"/>
  <c r="F92" i="9"/>
  <c r="F90" i="9"/>
  <c r="F87" i="9"/>
  <c r="F83" i="9"/>
  <c r="F79" i="9"/>
  <c r="F75" i="9"/>
  <c r="F71" i="9"/>
  <c r="F67" i="9"/>
  <c r="F63" i="9"/>
  <c r="F38" i="9"/>
  <c r="F34" i="9"/>
  <c r="F102" i="9"/>
  <c r="F98" i="9"/>
  <c r="F86" i="9"/>
  <c r="F82" i="9"/>
  <c r="F78" i="9"/>
  <c r="F74" i="9"/>
  <c r="F70" i="9"/>
  <c r="F66" i="9"/>
  <c r="F62" i="9"/>
  <c r="F39" i="9"/>
  <c r="F35" i="9"/>
  <c r="F31" i="9"/>
  <c r="F27" i="9"/>
  <c r="F23" i="9"/>
  <c r="F19" i="9"/>
  <c r="F101" i="9"/>
  <c r="F97" i="9"/>
  <c r="F95" i="9"/>
  <c r="F93" i="9"/>
  <c r="F91" i="9"/>
  <c r="F89" i="9"/>
  <c r="F64" i="9"/>
  <c r="F37" i="9"/>
  <c r="F30" i="9"/>
  <c r="F28" i="9"/>
  <c r="F21" i="9"/>
  <c r="F17" i="9"/>
  <c r="F13" i="9"/>
  <c r="F9" i="9"/>
  <c r="F5" i="9"/>
  <c r="F65" i="9"/>
  <c r="F61" i="9"/>
  <c r="F59" i="9"/>
  <c r="F57" i="9"/>
  <c r="F55" i="9"/>
  <c r="F53" i="9"/>
  <c r="F51" i="9"/>
  <c r="F49" i="9"/>
  <c r="F47" i="9"/>
  <c r="F45" i="9"/>
  <c r="F43" i="9"/>
  <c r="F41" i="9"/>
  <c r="F36" i="9"/>
  <c r="F33" i="9"/>
  <c r="F26" i="9"/>
  <c r="F24" i="9"/>
  <c r="F18" i="9"/>
  <c r="F14" i="9"/>
  <c r="F10" i="9"/>
  <c r="F6" i="9"/>
  <c r="F29" i="9"/>
  <c r="F22" i="9"/>
  <c r="F20" i="9"/>
  <c r="F15" i="9"/>
  <c r="F11" i="9"/>
  <c r="F7" i="9"/>
  <c r="F85" i="9"/>
  <c r="F81" i="9"/>
  <c r="F77" i="9"/>
  <c r="F73" i="9"/>
  <c r="F69" i="9"/>
  <c r="F60" i="9"/>
  <c r="F58" i="9"/>
  <c r="F56" i="9"/>
  <c r="F54" i="9"/>
  <c r="F52" i="9"/>
  <c r="F50" i="9"/>
  <c r="F48" i="9"/>
  <c r="F46" i="9"/>
  <c r="F44" i="9"/>
  <c r="F42" i="9"/>
  <c r="F40" i="9"/>
  <c r="F32" i="9"/>
  <c r="F25" i="9"/>
  <c r="F16" i="9"/>
  <c r="F12" i="9"/>
  <c r="F8" i="9"/>
  <c r="F4" i="9"/>
  <c r="I58" i="3"/>
  <c r="G58" i="3"/>
  <c r="H58" i="3" s="1"/>
  <c r="F89" i="2"/>
  <c r="D90" i="2"/>
  <c r="F91" i="2"/>
  <c r="D92" i="2"/>
  <c r="F93" i="2"/>
  <c r="D94" i="2"/>
  <c r="F95" i="2"/>
  <c r="D96" i="2"/>
  <c r="F97" i="2"/>
  <c r="D98" i="2"/>
  <c r="F99" i="2"/>
  <c r="D100" i="2"/>
  <c r="F101" i="2"/>
  <c r="D102" i="2"/>
  <c r="F103" i="2"/>
  <c r="I55" i="2"/>
  <c r="G56" i="2"/>
  <c r="H56" i="2" s="1"/>
  <c r="J56" i="2" s="1"/>
  <c r="K56" i="2" s="1"/>
  <c r="I57" i="2"/>
  <c r="J57" i="2" s="1"/>
  <c r="K57" i="2" s="1"/>
  <c r="G58" i="2"/>
  <c r="H58" i="2" s="1"/>
  <c r="J58" i="2" s="1"/>
  <c r="K58" i="2" s="1"/>
  <c r="I59" i="2"/>
  <c r="J59" i="2" s="1"/>
  <c r="K59" i="2" s="1"/>
  <c r="G60" i="2"/>
  <c r="H60" i="2" s="1"/>
  <c r="J60" i="2" s="1"/>
  <c r="K60" i="2" s="1"/>
  <c r="I61" i="2"/>
  <c r="J61" i="2" s="1"/>
  <c r="K61" i="2" s="1"/>
  <c r="G62" i="2"/>
  <c r="H62" i="2" s="1"/>
  <c r="J62" i="2" s="1"/>
  <c r="K62" i="2" s="1"/>
  <c r="I63" i="2"/>
  <c r="J63" i="2" s="1"/>
  <c r="K63" i="2" s="1"/>
  <c r="G64" i="2"/>
  <c r="H64" i="2" s="1"/>
  <c r="J64" i="2" s="1"/>
  <c r="K64" i="2" s="1"/>
  <c r="I65" i="2"/>
  <c r="J65" i="2" s="1"/>
  <c r="K65" i="2" s="1"/>
  <c r="G66" i="2"/>
  <c r="H66" i="2" s="1"/>
  <c r="J66" i="2" s="1"/>
  <c r="K66" i="2" s="1"/>
  <c r="I67" i="2"/>
  <c r="J67" i="2" s="1"/>
  <c r="K67" i="2" s="1"/>
  <c r="G68" i="2"/>
  <c r="H68" i="2" s="1"/>
  <c r="J68" i="2" s="1"/>
  <c r="K68" i="2" s="1"/>
  <c r="I69" i="2"/>
  <c r="J69" i="2" s="1"/>
  <c r="K69" i="2" s="1"/>
  <c r="G70" i="2"/>
  <c r="H70" i="2" s="1"/>
  <c r="J70" i="2" s="1"/>
  <c r="K70" i="2" s="1"/>
  <c r="I71" i="2"/>
  <c r="J71" i="2" s="1"/>
  <c r="K71" i="2" s="1"/>
  <c r="G72" i="2"/>
  <c r="H72" i="2" s="1"/>
  <c r="J72" i="2" s="1"/>
  <c r="K72" i="2" s="1"/>
  <c r="I73" i="2"/>
  <c r="J73" i="2" s="1"/>
  <c r="K73" i="2" s="1"/>
  <c r="G74" i="2"/>
  <c r="H74" i="2" s="1"/>
  <c r="J74" i="2" s="1"/>
  <c r="K74" i="2" s="1"/>
  <c r="I75" i="2"/>
  <c r="J75" i="2" s="1"/>
  <c r="K75" i="2" s="1"/>
  <c r="G76" i="2"/>
  <c r="H76" i="2" s="1"/>
  <c r="J76" i="2" s="1"/>
  <c r="K76" i="2" s="1"/>
  <c r="I77" i="2"/>
  <c r="J77" i="2" s="1"/>
  <c r="K77" i="2" s="1"/>
  <c r="G78" i="2"/>
  <c r="H78" i="2" s="1"/>
  <c r="J78" i="2" s="1"/>
  <c r="K78" i="2" s="1"/>
  <c r="I79" i="2"/>
  <c r="J79" i="2" s="1"/>
  <c r="K79" i="2" s="1"/>
  <c r="G80" i="2"/>
  <c r="H80" i="2" s="1"/>
  <c r="J80" i="2" s="1"/>
  <c r="K80" i="2" s="1"/>
  <c r="I81" i="2"/>
  <c r="J81" i="2" s="1"/>
  <c r="K81" i="2" s="1"/>
  <c r="G82" i="2"/>
  <c r="H82" i="2" s="1"/>
  <c r="J82" i="2" s="1"/>
  <c r="K82" i="2" s="1"/>
  <c r="I83" i="2"/>
  <c r="J83" i="2" s="1"/>
  <c r="K83" i="2" s="1"/>
  <c r="G84" i="2"/>
  <c r="H84" i="2" s="1"/>
  <c r="J84" i="2" s="1"/>
  <c r="K84" i="2" s="1"/>
  <c r="I85" i="2"/>
  <c r="J85" i="2" s="1"/>
  <c r="K85" i="2" s="1"/>
  <c r="G86" i="2"/>
  <c r="H86" i="2" s="1"/>
  <c r="J86" i="2" s="1"/>
  <c r="K86" i="2" s="1"/>
  <c r="I87" i="2"/>
  <c r="J87" i="2" s="1"/>
  <c r="K87" i="2" s="1"/>
  <c r="G88" i="2"/>
  <c r="H88" i="2" s="1"/>
  <c r="J88" i="2" s="1"/>
  <c r="K88" i="2" s="1"/>
  <c r="E89" i="2"/>
  <c r="I89" i="2"/>
  <c r="J89" i="2" s="1"/>
  <c r="K89" i="2" s="1"/>
  <c r="C90" i="2"/>
  <c r="G90" i="2"/>
  <c r="H90" i="2" s="1"/>
  <c r="J90" i="2" s="1"/>
  <c r="K90" i="2" s="1"/>
  <c r="E91" i="2"/>
  <c r="I91" i="2"/>
  <c r="J91" i="2" s="1"/>
  <c r="K91" i="2" s="1"/>
  <c r="C92" i="2"/>
  <c r="G92" i="2"/>
  <c r="H92" i="2" s="1"/>
  <c r="J92" i="2" s="1"/>
  <c r="K92" i="2" s="1"/>
  <c r="E93" i="2"/>
  <c r="I93" i="2"/>
  <c r="J93" i="2" s="1"/>
  <c r="K93" i="2" s="1"/>
  <c r="C94" i="2"/>
  <c r="G94" i="2"/>
  <c r="H94" i="2" s="1"/>
  <c r="J94" i="2" s="1"/>
  <c r="K94" i="2" s="1"/>
  <c r="E95" i="2"/>
  <c r="I95" i="2"/>
  <c r="J95" i="2" s="1"/>
  <c r="K95" i="2" s="1"/>
  <c r="C96" i="2"/>
  <c r="G96" i="2"/>
  <c r="H96" i="2" s="1"/>
  <c r="J96" i="2" s="1"/>
  <c r="K96" i="2" s="1"/>
  <c r="E97" i="2"/>
  <c r="I97" i="2"/>
  <c r="J97" i="2" s="1"/>
  <c r="K97" i="2" s="1"/>
  <c r="C98" i="2"/>
  <c r="G98" i="2"/>
  <c r="H98" i="2" s="1"/>
  <c r="J98" i="2" s="1"/>
  <c r="K98" i="2" s="1"/>
  <c r="E99" i="2"/>
  <c r="I99" i="2"/>
  <c r="J99" i="2" s="1"/>
  <c r="K99" i="2" s="1"/>
  <c r="C100" i="2"/>
  <c r="G100" i="2"/>
  <c r="H100" i="2" s="1"/>
  <c r="J100" i="2" s="1"/>
  <c r="K100" i="2" s="1"/>
  <c r="E101" i="2"/>
  <c r="I101" i="2"/>
  <c r="J101" i="2" s="1"/>
  <c r="K101" i="2" s="1"/>
  <c r="C102" i="2"/>
  <c r="G102" i="2"/>
  <c r="H102" i="2" s="1"/>
  <c r="J102" i="2" s="1"/>
  <c r="K102" i="2" s="1"/>
  <c r="E103" i="2"/>
  <c r="I103" i="2"/>
  <c r="J103" i="2" s="1"/>
  <c r="K103" i="2" s="1"/>
  <c r="C104" i="2"/>
  <c r="G104" i="2"/>
  <c r="H104" i="2" s="1"/>
  <c r="J104" i="2" s="1"/>
  <c r="K104" i="2" s="1"/>
  <c r="G57" i="3"/>
  <c r="H57" i="3" s="1"/>
  <c r="J57" i="3" s="1"/>
  <c r="K57" i="3" s="1"/>
  <c r="G37" i="9"/>
  <c r="G38" i="9"/>
  <c r="G34" i="9"/>
  <c r="G30" i="9"/>
  <c r="G26" i="9"/>
  <c r="G22" i="9"/>
  <c r="G60" i="9"/>
  <c r="G58" i="9"/>
  <c r="G56" i="9"/>
  <c r="G54" i="9"/>
  <c r="G52" i="9"/>
  <c r="G50" i="9"/>
  <c r="G48" i="9"/>
  <c r="G46" i="9"/>
  <c r="G44" i="9"/>
  <c r="G42" i="9"/>
  <c r="G40" i="9"/>
  <c r="G32" i="9"/>
  <c r="G25" i="9"/>
  <c r="G23" i="9"/>
  <c r="G16" i="9"/>
  <c r="G12" i="9"/>
  <c r="G8" i="9"/>
  <c r="G4" i="9"/>
  <c r="G39" i="9"/>
  <c r="G28" i="9"/>
  <c r="G21" i="9"/>
  <c r="G19" i="9"/>
  <c r="G17" i="9"/>
  <c r="G13" i="9"/>
  <c r="G9" i="9"/>
  <c r="G5" i="9"/>
  <c r="G59" i="9"/>
  <c r="G57" i="9"/>
  <c r="G55" i="9"/>
  <c r="G53" i="9"/>
  <c r="G51" i="9"/>
  <c r="G49" i="9"/>
  <c r="G47" i="9"/>
  <c r="G45" i="9"/>
  <c r="G43" i="9"/>
  <c r="G41" i="9"/>
  <c r="G36" i="9"/>
  <c r="G33" i="9"/>
  <c r="G31" i="9"/>
  <c r="G24" i="9"/>
  <c r="G18" i="9"/>
  <c r="G14" i="9"/>
  <c r="G10" i="9"/>
  <c r="G6" i="9"/>
  <c r="G35" i="9"/>
  <c r="G29" i="9"/>
  <c r="G27" i="9"/>
  <c r="G20" i="9"/>
  <c r="G15" i="9"/>
  <c r="G11" i="9"/>
  <c r="G7" i="9"/>
  <c r="I60" i="3"/>
  <c r="G60" i="3"/>
  <c r="H60" i="3" s="1"/>
  <c r="I59" i="3"/>
  <c r="I61" i="3"/>
  <c r="G62" i="3"/>
  <c r="H62" i="3" s="1"/>
  <c r="I63" i="3"/>
  <c r="G64" i="3"/>
  <c r="H64" i="3" s="1"/>
  <c r="I65" i="3"/>
  <c r="G66" i="3"/>
  <c r="H66" i="3" s="1"/>
  <c r="I67" i="3"/>
  <c r="G68" i="3"/>
  <c r="H68" i="3" s="1"/>
  <c r="I69" i="3"/>
  <c r="G70" i="3"/>
  <c r="H70" i="3" s="1"/>
  <c r="I71" i="3"/>
  <c r="G72" i="3"/>
  <c r="H72" i="3" s="1"/>
  <c r="I73" i="3"/>
  <c r="G74" i="3"/>
  <c r="H74" i="3" s="1"/>
  <c r="I75" i="3"/>
  <c r="C76" i="3"/>
  <c r="G76" i="3"/>
  <c r="H76" i="3" s="1"/>
  <c r="E77" i="3"/>
  <c r="I77" i="3"/>
  <c r="C78" i="3"/>
  <c r="G78" i="3"/>
  <c r="H78" i="3" s="1"/>
  <c r="E79" i="3"/>
  <c r="I79" i="3"/>
  <c r="C80" i="3"/>
  <c r="G80" i="3"/>
  <c r="H80" i="3" s="1"/>
  <c r="E81" i="3"/>
  <c r="I81" i="3"/>
  <c r="C82" i="3"/>
  <c r="G82" i="3"/>
  <c r="H82" i="3" s="1"/>
  <c r="E83" i="3"/>
  <c r="I83" i="3"/>
  <c r="C84" i="3"/>
  <c r="G84" i="3"/>
  <c r="H84" i="3" s="1"/>
  <c r="E85" i="3"/>
  <c r="I85" i="3"/>
  <c r="C86" i="3"/>
  <c r="G86" i="3"/>
  <c r="H86" i="3" s="1"/>
  <c r="E87" i="3"/>
  <c r="I87" i="3"/>
  <c r="C88" i="3"/>
  <c r="G88" i="3"/>
  <c r="H88" i="3" s="1"/>
  <c r="E89" i="3"/>
  <c r="I89" i="3"/>
  <c r="C90" i="3"/>
  <c r="G90" i="3"/>
  <c r="H90" i="3" s="1"/>
  <c r="E91" i="3"/>
  <c r="I91" i="3"/>
  <c r="C92" i="3"/>
  <c r="G92" i="3"/>
  <c r="H92" i="3" s="1"/>
  <c r="E93" i="3"/>
  <c r="I93" i="3"/>
  <c r="C94" i="3"/>
  <c r="G94" i="3"/>
  <c r="H94" i="3" s="1"/>
  <c r="E95" i="3"/>
  <c r="I95" i="3"/>
  <c r="C96" i="3"/>
  <c r="G96" i="3"/>
  <c r="H96" i="3" s="1"/>
  <c r="E97" i="3"/>
  <c r="I97" i="3"/>
  <c r="C98" i="3"/>
  <c r="G98" i="3"/>
  <c r="H98" i="3" s="1"/>
  <c r="E99" i="3"/>
  <c r="I99" i="3"/>
  <c r="C100" i="3"/>
  <c r="G100" i="3"/>
  <c r="H100" i="3" s="1"/>
  <c r="E101" i="3"/>
  <c r="I101" i="3"/>
  <c r="C102" i="3"/>
  <c r="G102" i="3"/>
  <c r="H102" i="3" s="1"/>
  <c r="E103" i="3"/>
  <c r="I103" i="3"/>
  <c r="C104" i="3"/>
  <c r="G104" i="3"/>
  <c r="H104" i="3" s="1"/>
  <c r="I87" i="4"/>
  <c r="J87" i="4" s="1"/>
  <c r="K87" i="4" s="1"/>
  <c r="G88" i="4"/>
  <c r="H88" i="4" s="1"/>
  <c r="J88" i="4" s="1"/>
  <c r="K88" i="4" s="1"/>
  <c r="I89" i="4"/>
  <c r="G90" i="4"/>
  <c r="H90" i="4" s="1"/>
  <c r="J90" i="4" s="1"/>
  <c r="K90" i="4" s="1"/>
  <c r="I91" i="4"/>
  <c r="G92" i="4"/>
  <c r="H92" i="4" s="1"/>
  <c r="J92" i="4" s="1"/>
  <c r="K92" i="4" s="1"/>
  <c r="I93" i="4"/>
  <c r="G94" i="4"/>
  <c r="H94" i="4" s="1"/>
  <c r="J94" i="4" s="1"/>
  <c r="K94" i="4" s="1"/>
  <c r="E95" i="4"/>
  <c r="I95" i="4"/>
  <c r="C96" i="4"/>
  <c r="G96" i="4"/>
  <c r="H96" i="4" s="1"/>
  <c r="J96" i="4" s="1"/>
  <c r="K96" i="4" s="1"/>
  <c r="E97" i="4"/>
  <c r="I97" i="4"/>
  <c r="C98" i="4"/>
  <c r="G98" i="4"/>
  <c r="H98" i="4" s="1"/>
  <c r="J98" i="4" s="1"/>
  <c r="K98" i="4" s="1"/>
  <c r="E99" i="4"/>
  <c r="I99" i="4"/>
  <c r="C100" i="4"/>
  <c r="G100" i="4"/>
  <c r="H100" i="4" s="1"/>
  <c r="J100" i="4" s="1"/>
  <c r="K100" i="4" s="1"/>
  <c r="E101" i="4"/>
  <c r="I101" i="4"/>
  <c r="C102" i="4"/>
  <c r="G102" i="4"/>
  <c r="H102" i="4" s="1"/>
  <c r="J102" i="4" s="1"/>
  <c r="K102" i="4" s="1"/>
  <c r="E103" i="4"/>
  <c r="I103" i="4"/>
  <c r="C104" i="4"/>
  <c r="G104" i="4"/>
  <c r="H104" i="4" s="1"/>
  <c r="J104" i="4" s="1"/>
  <c r="K104" i="4" s="1"/>
  <c r="I9" i="5"/>
  <c r="J9" i="5" s="1"/>
  <c r="K9" i="5" s="1"/>
  <c r="G10" i="5"/>
  <c r="H10" i="5" s="1"/>
  <c r="J10" i="5" s="1"/>
  <c r="K10" i="5" s="1"/>
  <c r="I11" i="5"/>
  <c r="G12" i="5"/>
  <c r="H12" i="5" s="1"/>
  <c r="J12" i="5" s="1"/>
  <c r="K12" i="5" s="1"/>
  <c r="I13" i="5"/>
  <c r="G14" i="5"/>
  <c r="H14" i="5" s="1"/>
  <c r="J14" i="5" s="1"/>
  <c r="K14" i="5" s="1"/>
  <c r="I15" i="5"/>
  <c r="G16" i="5"/>
  <c r="H16" i="5" s="1"/>
  <c r="J16" i="5" s="1"/>
  <c r="K16" i="5" s="1"/>
  <c r="I17" i="5"/>
  <c r="G18" i="5"/>
  <c r="H18" i="5" s="1"/>
  <c r="J18" i="5" s="1"/>
  <c r="K18" i="5" s="1"/>
  <c r="I19" i="5"/>
  <c r="G20" i="5"/>
  <c r="H20" i="5" s="1"/>
  <c r="J20" i="5" s="1"/>
  <c r="K20" i="5" s="1"/>
  <c r="I21" i="5"/>
  <c r="G22" i="5"/>
  <c r="H22" i="5" s="1"/>
  <c r="J22" i="5" s="1"/>
  <c r="K22" i="5" s="1"/>
  <c r="I23" i="5"/>
  <c r="G24" i="5"/>
  <c r="H24" i="5" s="1"/>
  <c r="J24" i="5" s="1"/>
  <c r="K24" i="5" s="1"/>
  <c r="I25" i="5"/>
  <c r="G26" i="5"/>
  <c r="H26" i="5" s="1"/>
  <c r="J26" i="5" s="1"/>
  <c r="K26" i="5" s="1"/>
  <c r="I27" i="5"/>
  <c r="G28" i="5"/>
  <c r="H28" i="5" s="1"/>
  <c r="J28" i="5" s="1"/>
  <c r="K28" i="5" s="1"/>
  <c r="I29" i="5"/>
  <c r="G30" i="5"/>
  <c r="H30" i="5" s="1"/>
  <c r="J30" i="5" s="1"/>
  <c r="K30" i="5" s="1"/>
  <c r="I31" i="5"/>
  <c r="G32" i="5"/>
  <c r="H32" i="5" s="1"/>
  <c r="J32" i="5" s="1"/>
  <c r="K32" i="5" s="1"/>
  <c r="I33" i="5"/>
  <c r="G34" i="5"/>
  <c r="H34" i="5" s="1"/>
  <c r="J34" i="5" s="1"/>
  <c r="K34" i="5" s="1"/>
  <c r="I35" i="5"/>
  <c r="G36" i="5"/>
  <c r="H36" i="5" s="1"/>
  <c r="J36" i="5" s="1"/>
  <c r="K36" i="5" s="1"/>
  <c r="I37" i="5"/>
  <c r="G38" i="5"/>
  <c r="H38" i="5" s="1"/>
  <c r="J38" i="5" s="1"/>
  <c r="K38" i="5" s="1"/>
  <c r="I39" i="5"/>
  <c r="G40" i="5"/>
  <c r="H40" i="5" s="1"/>
  <c r="J40" i="5" s="1"/>
  <c r="K40" i="5" s="1"/>
  <c r="I41" i="5"/>
  <c r="G42" i="5"/>
  <c r="H42" i="5" s="1"/>
  <c r="J42" i="5" s="1"/>
  <c r="K42" i="5" s="1"/>
  <c r="I43" i="5"/>
  <c r="G44" i="5"/>
  <c r="H44" i="5" s="1"/>
  <c r="J44" i="5" s="1"/>
  <c r="K44" i="5" s="1"/>
  <c r="I45" i="5"/>
  <c r="G46" i="5"/>
  <c r="H46" i="5" s="1"/>
  <c r="J46" i="5" s="1"/>
  <c r="K46" i="5" s="1"/>
  <c r="I47" i="5"/>
  <c r="G48" i="5"/>
  <c r="H48" i="5" s="1"/>
  <c r="J48" i="5" s="1"/>
  <c r="K48" i="5" s="1"/>
  <c r="I49" i="5"/>
  <c r="G50" i="5"/>
  <c r="H50" i="5" s="1"/>
  <c r="J50" i="5" s="1"/>
  <c r="K50" i="5" s="1"/>
  <c r="I51" i="5"/>
  <c r="G52" i="5"/>
  <c r="H52" i="5" s="1"/>
  <c r="J52" i="5" s="1"/>
  <c r="K52" i="5" s="1"/>
  <c r="I53" i="5"/>
  <c r="G54" i="5"/>
  <c r="H54" i="5" s="1"/>
  <c r="J54" i="5" s="1"/>
  <c r="K54" i="5" s="1"/>
  <c r="I55" i="5"/>
  <c r="G56" i="5"/>
  <c r="H56" i="5" s="1"/>
  <c r="J56" i="5" s="1"/>
  <c r="K56" i="5" s="1"/>
  <c r="I57" i="5"/>
  <c r="G58" i="5"/>
  <c r="H58" i="5" s="1"/>
  <c r="J58" i="5" s="1"/>
  <c r="K58" i="5" s="1"/>
  <c r="I59" i="5"/>
  <c r="G60" i="5"/>
  <c r="H60" i="5" s="1"/>
  <c r="J60" i="5" s="1"/>
  <c r="K60" i="5" s="1"/>
  <c r="I61" i="5"/>
  <c r="G62" i="5"/>
  <c r="H62" i="5" s="1"/>
  <c r="J62" i="5" s="1"/>
  <c r="K62" i="5" s="1"/>
  <c r="I63" i="5"/>
  <c r="G64" i="5"/>
  <c r="H64" i="5" s="1"/>
  <c r="J64" i="5" s="1"/>
  <c r="K64" i="5" s="1"/>
  <c r="I65" i="5"/>
  <c r="G66" i="5"/>
  <c r="H66" i="5" s="1"/>
  <c r="J66" i="5" s="1"/>
  <c r="K66" i="5" s="1"/>
  <c r="I67" i="5"/>
  <c r="G68" i="5"/>
  <c r="H68" i="5" s="1"/>
  <c r="J68" i="5" s="1"/>
  <c r="K68" i="5" s="1"/>
  <c r="I69" i="5"/>
  <c r="G70" i="5"/>
  <c r="H70" i="5" s="1"/>
  <c r="J70" i="5" s="1"/>
  <c r="K70" i="5" s="1"/>
  <c r="I71" i="5"/>
  <c r="G72" i="5"/>
  <c r="H72" i="5" s="1"/>
  <c r="J72" i="5" s="1"/>
  <c r="K72" i="5" s="1"/>
  <c r="I73" i="5"/>
  <c r="G74" i="5"/>
  <c r="H74" i="5" s="1"/>
  <c r="J74" i="5" s="1"/>
  <c r="K74" i="5" s="1"/>
  <c r="I75" i="5"/>
  <c r="G76" i="5"/>
  <c r="H76" i="5" s="1"/>
  <c r="J76" i="5" s="1"/>
  <c r="K76" i="5" s="1"/>
  <c r="I77" i="5"/>
  <c r="G78" i="5"/>
  <c r="H78" i="5" s="1"/>
  <c r="J78" i="5" s="1"/>
  <c r="K78" i="5" s="1"/>
  <c r="I79" i="5"/>
  <c r="G80" i="5"/>
  <c r="H80" i="5" s="1"/>
  <c r="J80" i="5" s="1"/>
  <c r="K80" i="5" s="1"/>
  <c r="I81" i="5"/>
  <c r="G82" i="5"/>
  <c r="H82" i="5" s="1"/>
  <c r="J82" i="5" s="1"/>
  <c r="K82" i="5" s="1"/>
  <c r="I83" i="5"/>
  <c r="G84" i="5"/>
  <c r="H84" i="5" s="1"/>
  <c r="J84" i="5" s="1"/>
  <c r="K84" i="5" s="1"/>
  <c r="I85" i="5"/>
  <c r="G86" i="5"/>
  <c r="H86" i="5" s="1"/>
  <c r="J86" i="5" s="1"/>
  <c r="K86" i="5" s="1"/>
  <c r="I87" i="5"/>
  <c r="G88" i="5"/>
  <c r="H88" i="5" s="1"/>
  <c r="J88" i="5" s="1"/>
  <c r="K88" i="5" s="1"/>
  <c r="I89" i="5"/>
  <c r="G90" i="5"/>
  <c r="H90" i="5" s="1"/>
  <c r="J90" i="5" s="1"/>
  <c r="K90" i="5" s="1"/>
  <c r="I91" i="5"/>
  <c r="G92" i="5"/>
  <c r="H92" i="5" s="1"/>
  <c r="J92" i="5" s="1"/>
  <c r="K92" i="5" s="1"/>
  <c r="I93" i="5"/>
  <c r="G94" i="5"/>
  <c r="H94" i="5" s="1"/>
  <c r="J94" i="5" s="1"/>
  <c r="K94" i="5" s="1"/>
  <c r="I95" i="5"/>
  <c r="G96" i="5"/>
  <c r="H96" i="5" s="1"/>
  <c r="J96" i="5" s="1"/>
  <c r="K96" i="5" s="1"/>
  <c r="E97" i="5"/>
  <c r="I97" i="5"/>
  <c r="C98" i="5"/>
  <c r="G98" i="5"/>
  <c r="H98" i="5" s="1"/>
  <c r="J98" i="5" s="1"/>
  <c r="K98" i="5" s="1"/>
  <c r="E99" i="5"/>
  <c r="I99" i="5"/>
  <c r="C100" i="5"/>
  <c r="G100" i="5"/>
  <c r="H100" i="5" s="1"/>
  <c r="J100" i="5" s="1"/>
  <c r="K100" i="5" s="1"/>
  <c r="E101" i="5"/>
  <c r="I101" i="5"/>
  <c r="C102" i="5"/>
  <c r="G102" i="5"/>
  <c r="H102" i="5" s="1"/>
  <c r="J102" i="5" s="1"/>
  <c r="K102" i="5" s="1"/>
  <c r="E103" i="5"/>
  <c r="I103" i="5"/>
  <c r="C104" i="5"/>
  <c r="G104" i="5"/>
  <c r="H104" i="5" s="1"/>
  <c r="J104" i="5" s="1"/>
  <c r="K104" i="5" s="1"/>
  <c r="H7" i="6"/>
  <c r="J7" i="6" s="1"/>
  <c r="K7" i="6" s="1"/>
  <c r="F76" i="3"/>
  <c r="F78" i="3"/>
  <c r="F80" i="3"/>
  <c r="F82" i="3"/>
  <c r="F84" i="3"/>
  <c r="F86" i="3"/>
  <c r="F88" i="3"/>
  <c r="F90" i="3"/>
  <c r="F92" i="3"/>
  <c r="F94" i="3"/>
  <c r="F96" i="3"/>
  <c r="F98" i="3"/>
  <c r="F100" i="3"/>
  <c r="F102" i="3"/>
  <c r="F104" i="3"/>
  <c r="D95" i="4"/>
  <c r="F96" i="4"/>
  <c r="D97" i="4"/>
  <c r="F98" i="4"/>
  <c r="D99" i="4"/>
  <c r="F100" i="4"/>
  <c r="D101" i="4"/>
  <c r="F102" i="4"/>
  <c r="D103" i="4"/>
  <c r="F104" i="4"/>
  <c r="D97" i="5"/>
  <c r="F98" i="5"/>
  <c r="D99" i="5"/>
  <c r="F100" i="5"/>
  <c r="D101" i="5"/>
  <c r="F102" i="5"/>
  <c r="D103" i="5"/>
  <c r="F104" i="5"/>
  <c r="J80" i="6"/>
  <c r="K80" i="6" s="1"/>
  <c r="J84" i="6"/>
  <c r="K84" i="6" s="1"/>
  <c r="J88" i="6"/>
  <c r="K88" i="6" s="1"/>
  <c r="J92" i="6"/>
  <c r="K92" i="6" s="1"/>
  <c r="J96" i="6"/>
  <c r="K96" i="6" s="1"/>
  <c r="J100" i="6"/>
  <c r="K100" i="6" s="1"/>
  <c r="J104" i="6"/>
  <c r="K104" i="6" s="1"/>
  <c r="G59" i="6"/>
  <c r="H59" i="6" s="1"/>
  <c r="I59" i="6"/>
  <c r="G61" i="6"/>
  <c r="H61" i="6" s="1"/>
  <c r="I61" i="6"/>
  <c r="G63" i="6"/>
  <c r="H63" i="6" s="1"/>
  <c r="I63" i="6"/>
  <c r="G65" i="6"/>
  <c r="H65" i="6" s="1"/>
  <c r="I65" i="6"/>
  <c r="G67" i="6"/>
  <c r="H67" i="6" s="1"/>
  <c r="I67" i="6"/>
  <c r="G69" i="6"/>
  <c r="H69" i="6" s="1"/>
  <c r="I69" i="6"/>
  <c r="G71" i="6"/>
  <c r="H71" i="6" s="1"/>
  <c r="I71" i="6"/>
  <c r="G73" i="6"/>
  <c r="H73" i="6" s="1"/>
  <c r="I73" i="6"/>
  <c r="G75" i="6"/>
  <c r="H75" i="6" s="1"/>
  <c r="I75" i="6"/>
  <c r="G77" i="6"/>
  <c r="H77" i="6" s="1"/>
  <c r="I77" i="6"/>
  <c r="G59" i="3"/>
  <c r="H59" i="3" s="1"/>
  <c r="J59" i="3" s="1"/>
  <c r="K59" i="3" s="1"/>
  <c r="G61" i="3"/>
  <c r="H61" i="3" s="1"/>
  <c r="J61" i="3" s="1"/>
  <c r="K61" i="3" s="1"/>
  <c r="I62" i="3"/>
  <c r="G63" i="3"/>
  <c r="H63" i="3" s="1"/>
  <c r="J63" i="3" s="1"/>
  <c r="K63" i="3" s="1"/>
  <c r="I64" i="3"/>
  <c r="G65" i="3"/>
  <c r="H65" i="3" s="1"/>
  <c r="J65" i="3" s="1"/>
  <c r="K65" i="3" s="1"/>
  <c r="I66" i="3"/>
  <c r="G67" i="3"/>
  <c r="H67" i="3" s="1"/>
  <c r="J67" i="3" s="1"/>
  <c r="K67" i="3" s="1"/>
  <c r="I68" i="3"/>
  <c r="G69" i="3"/>
  <c r="H69" i="3" s="1"/>
  <c r="J69" i="3" s="1"/>
  <c r="K69" i="3" s="1"/>
  <c r="I70" i="3"/>
  <c r="G71" i="3"/>
  <c r="H71" i="3" s="1"/>
  <c r="J71" i="3" s="1"/>
  <c r="K71" i="3" s="1"/>
  <c r="I72" i="3"/>
  <c r="G73" i="3"/>
  <c r="H73" i="3" s="1"/>
  <c r="J73" i="3" s="1"/>
  <c r="K73" i="3" s="1"/>
  <c r="I74" i="3"/>
  <c r="G75" i="3"/>
  <c r="H75" i="3" s="1"/>
  <c r="J75" i="3" s="1"/>
  <c r="K75" i="3" s="1"/>
  <c r="E76" i="3"/>
  <c r="I76" i="3"/>
  <c r="C77" i="3"/>
  <c r="G77" i="3"/>
  <c r="H77" i="3" s="1"/>
  <c r="J77" i="3" s="1"/>
  <c r="K77" i="3" s="1"/>
  <c r="E78" i="3"/>
  <c r="I78" i="3"/>
  <c r="C79" i="3"/>
  <c r="G79" i="3"/>
  <c r="H79" i="3" s="1"/>
  <c r="J79" i="3" s="1"/>
  <c r="K79" i="3" s="1"/>
  <c r="E80" i="3"/>
  <c r="I80" i="3"/>
  <c r="C81" i="3"/>
  <c r="G81" i="3"/>
  <c r="H81" i="3" s="1"/>
  <c r="J81" i="3" s="1"/>
  <c r="K81" i="3" s="1"/>
  <c r="E82" i="3"/>
  <c r="I82" i="3"/>
  <c r="C83" i="3"/>
  <c r="G83" i="3"/>
  <c r="H83" i="3" s="1"/>
  <c r="J83" i="3" s="1"/>
  <c r="K83" i="3" s="1"/>
  <c r="E84" i="3"/>
  <c r="I84" i="3"/>
  <c r="C85" i="3"/>
  <c r="G85" i="3"/>
  <c r="H85" i="3" s="1"/>
  <c r="J85" i="3" s="1"/>
  <c r="K85" i="3" s="1"/>
  <c r="E86" i="3"/>
  <c r="I86" i="3"/>
  <c r="C87" i="3"/>
  <c r="G87" i="3"/>
  <c r="H87" i="3" s="1"/>
  <c r="J87" i="3" s="1"/>
  <c r="K87" i="3" s="1"/>
  <c r="E88" i="3"/>
  <c r="I88" i="3"/>
  <c r="C89" i="3"/>
  <c r="G89" i="3"/>
  <c r="H89" i="3" s="1"/>
  <c r="J89" i="3" s="1"/>
  <c r="K89" i="3" s="1"/>
  <c r="E90" i="3"/>
  <c r="I90" i="3"/>
  <c r="C91" i="3"/>
  <c r="G91" i="3"/>
  <c r="H91" i="3" s="1"/>
  <c r="J91" i="3" s="1"/>
  <c r="K91" i="3" s="1"/>
  <c r="E92" i="3"/>
  <c r="I92" i="3"/>
  <c r="C93" i="3"/>
  <c r="G93" i="3"/>
  <c r="H93" i="3" s="1"/>
  <c r="J93" i="3" s="1"/>
  <c r="K93" i="3" s="1"/>
  <c r="E94" i="3"/>
  <c r="I94" i="3"/>
  <c r="C95" i="3"/>
  <c r="G95" i="3"/>
  <c r="H95" i="3" s="1"/>
  <c r="J95" i="3" s="1"/>
  <c r="K95" i="3" s="1"/>
  <c r="E96" i="3"/>
  <c r="I96" i="3"/>
  <c r="C97" i="3"/>
  <c r="G97" i="3"/>
  <c r="H97" i="3" s="1"/>
  <c r="J97" i="3" s="1"/>
  <c r="K97" i="3" s="1"/>
  <c r="E98" i="3"/>
  <c r="I98" i="3"/>
  <c r="C99" i="3"/>
  <c r="G99" i="3"/>
  <c r="H99" i="3" s="1"/>
  <c r="J99" i="3" s="1"/>
  <c r="K99" i="3" s="1"/>
  <c r="E100" i="3"/>
  <c r="I100" i="3"/>
  <c r="C101" i="3"/>
  <c r="G101" i="3"/>
  <c r="H101" i="3" s="1"/>
  <c r="J101" i="3" s="1"/>
  <c r="K101" i="3" s="1"/>
  <c r="E102" i="3"/>
  <c r="I102" i="3"/>
  <c r="C103" i="3"/>
  <c r="G103" i="3"/>
  <c r="H103" i="3" s="1"/>
  <c r="J103" i="3" s="1"/>
  <c r="K103" i="3" s="1"/>
  <c r="E104" i="3"/>
  <c r="I104" i="3"/>
  <c r="G89" i="4"/>
  <c r="H89" i="4" s="1"/>
  <c r="J89" i="4" s="1"/>
  <c r="K89" i="4" s="1"/>
  <c r="G91" i="4"/>
  <c r="H91" i="4" s="1"/>
  <c r="J91" i="4" s="1"/>
  <c r="K91" i="4" s="1"/>
  <c r="G93" i="4"/>
  <c r="H93" i="4" s="1"/>
  <c r="J93" i="4" s="1"/>
  <c r="K93" i="4" s="1"/>
  <c r="C95" i="4"/>
  <c r="G95" i="4"/>
  <c r="H95" i="4" s="1"/>
  <c r="J95" i="4" s="1"/>
  <c r="K95" i="4" s="1"/>
  <c r="E96" i="4"/>
  <c r="C97" i="4"/>
  <c r="G97" i="4"/>
  <c r="H97" i="4" s="1"/>
  <c r="J97" i="4" s="1"/>
  <c r="K97" i="4" s="1"/>
  <c r="E98" i="4"/>
  <c r="C99" i="4"/>
  <c r="G99" i="4"/>
  <c r="H99" i="4" s="1"/>
  <c r="J99" i="4" s="1"/>
  <c r="K99" i="4" s="1"/>
  <c r="E100" i="4"/>
  <c r="C101" i="4"/>
  <c r="G101" i="4"/>
  <c r="H101" i="4" s="1"/>
  <c r="J101" i="4" s="1"/>
  <c r="K101" i="4" s="1"/>
  <c r="E102" i="4"/>
  <c r="C103" i="4"/>
  <c r="G103" i="4"/>
  <c r="H103" i="4" s="1"/>
  <c r="J103" i="4" s="1"/>
  <c r="K103" i="4" s="1"/>
  <c r="E104" i="4"/>
  <c r="G11" i="5"/>
  <c r="H11" i="5" s="1"/>
  <c r="J11" i="5" s="1"/>
  <c r="K11" i="5" s="1"/>
  <c r="G13" i="5"/>
  <c r="H13" i="5" s="1"/>
  <c r="J13" i="5" s="1"/>
  <c r="K13" i="5" s="1"/>
  <c r="G15" i="5"/>
  <c r="H15" i="5" s="1"/>
  <c r="J15" i="5" s="1"/>
  <c r="K15" i="5" s="1"/>
  <c r="G17" i="5"/>
  <c r="H17" i="5" s="1"/>
  <c r="J17" i="5" s="1"/>
  <c r="K17" i="5" s="1"/>
  <c r="G19" i="5"/>
  <c r="H19" i="5" s="1"/>
  <c r="J19" i="5" s="1"/>
  <c r="K19" i="5" s="1"/>
  <c r="G21" i="5"/>
  <c r="H21" i="5" s="1"/>
  <c r="J21" i="5" s="1"/>
  <c r="K21" i="5" s="1"/>
  <c r="G23" i="5"/>
  <c r="H23" i="5" s="1"/>
  <c r="J23" i="5" s="1"/>
  <c r="K23" i="5" s="1"/>
  <c r="G25" i="5"/>
  <c r="H25" i="5" s="1"/>
  <c r="J25" i="5" s="1"/>
  <c r="K25" i="5" s="1"/>
  <c r="G27" i="5"/>
  <c r="H27" i="5" s="1"/>
  <c r="J27" i="5" s="1"/>
  <c r="K27" i="5" s="1"/>
  <c r="G29" i="5"/>
  <c r="H29" i="5" s="1"/>
  <c r="J29" i="5" s="1"/>
  <c r="K29" i="5" s="1"/>
  <c r="G31" i="5"/>
  <c r="H31" i="5" s="1"/>
  <c r="J31" i="5" s="1"/>
  <c r="K31" i="5" s="1"/>
  <c r="G33" i="5"/>
  <c r="H33" i="5" s="1"/>
  <c r="J33" i="5" s="1"/>
  <c r="K33" i="5" s="1"/>
  <c r="G35" i="5"/>
  <c r="H35" i="5" s="1"/>
  <c r="J35" i="5" s="1"/>
  <c r="K35" i="5" s="1"/>
  <c r="G37" i="5"/>
  <c r="H37" i="5" s="1"/>
  <c r="J37" i="5" s="1"/>
  <c r="K37" i="5" s="1"/>
  <c r="G39" i="5"/>
  <c r="H39" i="5" s="1"/>
  <c r="J39" i="5" s="1"/>
  <c r="K39" i="5" s="1"/>
  <c r="G41" i="5"/>
  <c r="H41" i="5" s="1"/>
  <c r="J41" i="5" s="1"/>
  <c r="K41" i="5" s="1"/>
  <c r="G43" i="5"/>
  <c r="H43" i="5" s="1"/>
  <c r="J43" i="5" s="1"/>
  <c r="K43" i="5" s="1"/>
  <c r="G45" i="5"/>
  <c r="H45" i="5" s="1"/>
  <c r="J45" i="5" s="1"/>
  <c r="K45" i="5" s="1"/>
  <c r="G47" i="5"/>
  <c r="H47" i="5" s="1"/>
  <c r="J47" i="5" s="1"/>
  <c r="K47" i="5" s="1"/>
  <c r="G49" i="5"/>
  <c r="H49" i="5" s="1"/>
  <c r="J49" i="5" s="1"/>
  <c r="K49" i="5" s="1"/>
  <c r="G51" i="5"/>
  <c r="H51" i="5" s="1"/>
  <c r="J51" i="5" s="1"/>
  <c r="K51" i="5" s="1"/>
  <c r="G53" i="5"/>
  <c r="H53" i="5" s="1"/>
  <c r="J53" i="5" s="1"/>
  <c r="K53" i="5" s="1"/>
  <c r="G55" i="5"/>
  <c r="H55" i="5" s="1"/>
  <c r="J55" i="5" s="1"/>
  <c r="K55" i="5" s="1"/>
  <c r="G57" i="5"/>
  <c r="H57" i="5" s="1"/>
  <c r="J57" i="5" s="1"/>
  <c r="K57" i="5" s="1"/>
  <c r="G59" i="5"/>
  <c r="H59" i="5" s="1"/>
  <c r="J59" i="5" s="1"/>
  <c r="K59" i="5" s="1"/>
  <c r="G61" i="5"/>
  <c r="H61" i="5" s="1"/>
  <c r="J61" i="5" s="1"/>
  <c r="K61" i="5" s="1"/>
  <c r="G63" i="5"/>
  <c r="H63" i="5" s="1"/>
  <c r="J63" i="5" s="1"/>
  <c r="K63" i="5" s="1"/>
  <c r="G65" i="5"/>
  <c r="H65" i="5" s="1"/>
  <c r="J65" i="5" s="1"/>
  <c r="K65" i="5" s="1"/>
  <c r="G67" i="5"/>
  <c r="H67" i="5" s="1"/>
  <c r="J67" i="5" s="1"/>
  <c r="K67" i="5" s="1"/>
  <c r="G69" i="5"/>
  <c r="H69" i="5" s="1"/>
  <c r="J69" i="5" s="1"/>
  <c r="K69" i="5" s="1"/>
  <c r="G71" i="5"/>
  <c r="H71" i="5" s="1"/>
  <c r="J71" i="5" s="1"/>
  <c r="K71" i="5" s="1"/>
  <c r="G73" i="5"/>
  <c r="H73" i="5" s="1"/>
  <c r="J73" i="5" s="1"/>
  <c r="K73" i="5" s="1"/>
  <c r="G75" i="5"/>
  <c r="H75" i="5" s="1"/>
  <c r="J75" i="5" s="1"/>
  <c r="K75" i="5" s="1"/>
  <c r="G77" i="5"/>
  <c r="H77" i="5" s="1"/>
  <c r="J77" i="5" s="1"/>
  <c r="K77" i="5" s="1"/>
  <c r="G79" i="5"/>
  <c r="H79" i="5" s="1"/>
  <c r="J79" i="5" s="1"/>
  <c r="K79" i="5" s="1"/>
  <c r="G81" i="5"/>
  <c r="H81" i="5" s="1"/>
  <c r="J81" i="5" s="1"/>
  <c r="K81" i="5" s="1"/>
  <c r="G83" i="5"/>
  <c r="H83" i="5" s="1"/>
  <c r="J83" i="5" s="1"/>
  <c r="K83" i="5" s="1"/>
  <c r="G85" i="5"/>
  <c r="H85" i="5" s="1"/>
  <c r="J85" i="5" s="1"/>
  <c r="K85" i="5" s="1"/>
  <c r="G87" i="5"/>
  <c r="H87" i="5" s="1"/>
  <c r="J87" i="5" s="1"/>
  <c r="K87" i="5" s="1"/>
  <c r="G89" i="5"/>
  <c r="H89" i="5" s="1"/>
  <c r="J89" i="5" s="1"/>
  <c r="K89" i="5" s="1"/>
  <c r="G91" i="5"/>
  <c r="H91" i="5" s="1"/>
  <c r="J91" i="5" s="1"/>
  <c r="K91" i="5" s="1"/>
  <c r="G93" i="5"/>
  <c r="H93" i="5" s="1"/>
  <c r="J93" i="5" s="1"/>
  <c r="K93" i="5" s="1"/>
  <c r="G95" i="5"/>
  <c r="H95" i="5" s="1"/>
  <c r="J95" i="5" s="1"/>
  <c r="K95" i="5" s="1"/>
  <c r="C97" i="5"/>
  <c r="G97" i="5"/>
  <c r="H97" i="5" s="1"/>
  <c r="J97" i="5" s="1"/>
  <c r="K97" i="5" s="1"/>
  <c r="E98" i="5"/>
  <c r="C99" i="5"/>
  <c r="G99" i="5"/>
  <c r="H99" i="5" s="1"/>
  <c r="J99" i="5" s="1"/>
  <c r="K99" i="5" s="1"/>
  <c r="E100" i="5"/>
  <c r="C101" i="5"/>
  <c r="G101" i="5"/>
  <c r="H101" i="5" s="1"/>
  <c r="J101" i="5" s="1"/>
  <c r="K101" i="5" s="1"/>
  <c r="E102" i="5"/>
  <c r="C103" i="5"/>
  <c r="G103" i="5"/>
  <c r="H103" i="5" s="1"/>
  <c r="J103" i="5" s="1"/>
  <c r="K103" i="5" s="1"/>
  <c r="E104" i="5"/>
  <c r="J38" i="6"/>
  <c r="K38" i="6" s="1"/>
  <c r="J42" i="6"/>
  <c r="K42" i="6" s="1"/>
  <c r="J46" i="6"/>
  <c r="K46" i="6" s="1"/>
  <c r="J50" i="6"/>
  <c r="K50" i="6" s="1"/>
  <c r="H101" i="9"/>
  <c r="H97" i="9"/>
  <c r="H95" i="9"/>
  <c r="H93" i="9"/>
  <c r="H91" i="9"/>
  <c r="H89" i="9"/>
  <c r="H85" i="9"/>
  <c r="H81" i="9"/>
  <c r="H77" i="9"/>
  <c r="H73" i="9"/>
  <c r="H69" i="9"/>
  <c r="H100" i="9"/>
  <c r="H88" i="9"/>
  <c r="H84" i="9"/>
  <c r="H80" i="9"/>
  <c r="H76" i="9"/>
  <c r="H72" i="9"/>
  <c r="H68" i="9"/>
  <c r="H64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6" i="9"/>
  <c r="H103" i="9"/>
  <c r="H99" i="9"/>
  <c r="H96" i="9"/>
  <c r="H94" i="9"/>
  <c r="H92" i="9"/>
  <c r="H90" i="9"/>
  <c r="H87" i="9"/>
  <c r="H83" i="9"/>
  <c r="H79" i="9"/>
  <c r="H75" i="9"/>
  <c r="H71" i="9"/>
  <c r="H67" i="9"/>
  <c r="H63" i="9"/>
  <c r="H37" i="9"/>
  <c r="H33" i="9"/>
  <c r="H29" i="9"/>
  <c r="H25" i="9"/>
  <c r="H21" i="9"/>
  <c r="H102" i="9"/>
  <c r="H98" i="9"/>
  <c r="H35" i="9"/>
  <c r="H27" i="9"/>
  <c r="H20" i="9"/>
  <c r="H15" i="9"/>
  <c r="H11" i="9"/>
  <c r="H7" i="9"/>
  <c r="H86" i="9"/>
  <c r="H82" i="9"/>
  <c r="H78" i="9"/>
  <c r="H74" i="9"/>
  <c r="H70" i="9"/>
  <c r="H34" i="9"/>
  <c r="H32" i="9"/>
  <c r="H30" i="9"/>
  <c r="H23" i="9"/>
  <c r="H16" i="9"/>
  <c r="H12" i="9"/>
  <c r="H8" i="9"/>
  <c r="H4" i="9"/>
  <c r="H66" i="9"/>
  <c r="H65" i="9"/>
  <c r="H62" i="9"/>
  <c r="H61" i="9"/>
  <c r="H39" i="9"/>
  <c r="H28" i="9"/>
  <c r="H26" i="9"/>
  <c r="H19" i="9"/>
  <c r="H17" i="9"/>
  <c r="H13" i="9"/>
  <c r="H9" i="9"/>
  <c r="H5" i="9"/>
  <c r="H38" i="9"/>
  <c r="H31" i="9"/>
  <c r="H24" i="9"/>
  <c r="H22" i="9"/>
  <c r="H18" i="9"/>
  <c r="H14" i="9"/>
  <c r="H10" i="9"/>
  <c r="H6" i="9"/>
  <c r="I102" i="9"/>
  <c r="I98" i="9"/>
  <c r="I86" i="9"/>
  <c r="I82" i="9"/>
  <c r="I78" i="9"/>
  <c r="I74" i="9"/>
  <c r="I70" i="9"/>
  <c r="I101" i="9"/>
  <c r="I97" i="9"/>
  <c r="I95" i="9"/>
  <c r="I93" i="9"/>
  <c r="I91" i="9"/>
  <c r="I89" i="9"/>
  <c r="I85" i="9"/>
  <c r="I81" i="9"/>
  <c r="I77" i="9"/>
  <c r="I73" i="9"/>
  <c r="I69" i="9"/>
  <c r="I65" i="9"/>
  <c r="I61" i="9"/>
  <c r="I39" i="9"/>
  <c r="I35" i="9"/>
  <c r="I100" i="9"/>
  <c r="I88" i="9"/>
  <c r="I84" i="9"/>
  <c r="I80" i="9"/>
  <c r="I76" i="9"/>
  <c r="I72" i="9"/>
  <c r="I68" i="9"/>
  <c r="I64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6" i="9"/>
  <c r="I32" i="9"/>
  <c r="I28" i="9"/>
  <c r="I24" i="9"/>
  <c r="I20" i="9"/>
  <c r="I103" i="9"/>
  <c r="I99" i="9"/>
  <c r="I96" i="9"/>
  <c r="I94" i="9"/>
  <c r="I92" i="9"/>
  <c r="I90" i="9"/>
  <c r="I38" i="9"/>
  <c r="I31" i="9"/>
  <c r="I29" i="9"/>
  <c r="I22" i="9"/>
  <c r="I18" i="9"/>
  <c r="I14" i="9"/>
  <c r="I10" i="9"/>
  <c r="I6" i="9"/>
  <c r="I37" i="9"/>
  <c r="I27" i="9"/>
  <c r="I25" i="9"/>
  <c r="I15" i="9"/>
  <c r="I11" i="9"/>
  <c r="I7" i="9"/>
  <c r="I34" i="9"/>
  <c r="I30" i="9"/>
  <c r="I23" i="9"/>
  <c r="I21" i="9"/>
  <c r="I16" i="9"/>
  <c r="I12" i="9"/>
  <c r="I8" i="9"/>
  <c r="I4" i="9"/>
  <c r="I87" i="9"/>
  <c r="I83" i="9"/>
  <c r="I79" i="9"/>
  <c r="I75" i="9"/>
  <c r="I71" i="9"/>
  <c r="I67" i="9"/>
  <c r="I66" i="9"/>
  <c r="I63" i="9"/>
  <c r="I62" i="9"/>
  <c r="I33" i="9"/>
  <c r="I26" i="9"/>
  <c r="I19" i="9"/>
  <c r="I17" i="9"/>
  <c r="I13" i="9"/>
  <c r="I9" i="9"/>
  <c r="I5" i="9"/>
  <c r="J60" i="6"/>
  <c r="K60" i="6" s="1"/>
  <c r="J62" i="6"/>
  <c r="K62" i="6" s="1"/>
  <c r="J64" i="6"/>
  <c r="K64" i="6" s="1"/>
  <c r="J66" i="6"/>
  <c r="K66" i="6" s="1"/>
  <c r="J68" i="6"/>
  <c r="K68" i="6" s="1"/>
  <c r="J70" i="6"/>
  <c r="K70" i="6" s="1"/>
  <c r="J72" i="6"/>
  <c r="K72" i="6" s="1"/>
  <c r="J74" i="6"/>
  <c r="K74" i="6" s="1"/>
  <c r="J76" i="6"/>
  <c r="K76" i="6" s="1"/>
  <c r="J78" i="6"/>
  <c r="K78" i="6" s="1"/>
  <c r="J82" i="6"/>
  <c r="K82" i="6" s="1"/>
  <c r="J86" i="6"/>
  <c r="K86" i="6" s="1"/>
  <c r="J90" i="6"/>
  <c r="K90" i="6" s="1"/>
  <c r="J94" i="6"/>
  <c r="K94" i="6" s="1"/>
  <c r="J98" i="6"/>
  <c r="K98" i="6" s="1"/>
  <c r="J102" i="6"/>
  <c r="K102" i="6" s="1"/>
  <c r="I74" i="7"/>
  <c r="G74" i="7"/>
  <c r="H74" i="7" s="1"/>
  <c r="I78" i="7"/>
  <c r="G78" i="7"/>
  <c r="H78" i="7" s="1"/>
  <c r="I82" i="7"/>
  <c r="G82" i="7"/>
  <c r="H82" i="7" s="1"/>
  <c r="J82" i="7" s="1"/>
  <c r="K82" i="7" s="1"/>
  <c r="I86" i="7"/>
  <c r="G86" i="7"/>
  <c r="H86" i="7" s="1"/>
  <c r="J86" i="7" s="1"/>
  <c r="K86" i="7" s="1"/>
  <c r="I90" i="7"/>
  <c r="G90" i="7"/>
  <c r="H90" i="7" s="1"/>
  <c r="I94" i="7"/>
  <c r="G94" i="7"/>
  <c r="H94" i="7" s="1"/>
  <c r="I98" i="7"/>
  <c r="G98" i="7"/>
  <c r="H98" i="7" s="1"/>
  <c r="J98" i="7" s="1"/>
  <c r="K98" i="7" s="1"/>
  <c r="I102" i="7"/>
  <c r="E102" i="7"/>
  <c r="G102" i="7"/>
  <c r="H102" i="7" s="1"/>
  <c r="J102" i="7" s="1"/>
  <c r="K102" i="7" s="1"/>
  <c r="C102" i="7"/>
  <c r="D102" i="7"/>
  <c r="I62" i="7"/>
  <c r="G62" i="7"/>
  <c r="H62" i="7" s="1"/>
  <c r="I66" i="7"/>
  <c r="G66" i="7"/>
  <c r="H66" i="7" s="1"/>
  <c r="J66" i="7" s="1"/>
  <c r="K66" i="7" s="1"/>
  <c r="I70" i="7"/>
  <c r="G70" i="7"/>
  <c r="H70" i="7" s="1"/>
  <c r="J70" i="7" s="1"/>
  <c r="K70" i="7" s="1"/>
  <c r="I10" i="8"/>
  <c r="G10" i="8"/>
  <c r="H10" i="8" s="1"/>
  <c r="I14" i="8"/>
  <c r="G14" i="8"/>
  <c r="H14" i="8" s="1"/>
  <c r="I18" i="8"/>
  <c r="G18" i="8"/>
  <c r="H18" i="8" s="1"/>
  <c r="J18" i="8" s="1"/>
  <c r="K18" i="8" s="1"/>
  <c r="I22" i="8"/>
  <c r="G22" i="8"/>
  <c r="H22" i="8" s="1"/>
  <c r="J22" i="8" s="1"/>
  <c r="K22" i="8" s="1"/>
  <c r="I26" i="8"/>
  <c r="G26" i="8"/>
  <c r="H26" i="8" s="1"/>
  <c r="I30" i="8"/>
  <c r="G30" i="8"/>
  <c r="H30" i="8" s="1"/>
  <c r="I34" i="8"/>
  <c r="G34" i="8"/>
  <c r="H34" i="8" s="1"/>
  <c r="J34" i="8" s="1"/>
  <c r="K34" i="8" s="1"/>
  <c r="I38" i="8"/>
  <c r="G38" i="8"/>
  <c r="H38" i="8" s="1"/>
  <c r="J38" i="8" s="1"/>
  <c r="K38" i="8" s="1"/>
  <c r="I42" i="8"/>
  <c r="G42" i="8"/>
  <c r="H42" i="8" s="1"/>
  <c r="I46" i="8"/>
  <c r="G46" i="8"/>
  <c r="H46" i="8" s="1"/>
  <c r="I50" i="8"/>
  <c r="G50" i="8"/>
  <c r="H50" i="8" s="1"/>
  <c r="J50" i="8" s="1"/>
  <c r="K50" i="8" s="1"/>
  <c r="I54" i="8"/>
  <c r="G54" i="8"/>
  <c r="H54" i="8" s="1"/>
  <c r="J54" i="8" s="1"/>
  <c r="K54" i="8" s="1"/>
  <c r="I58" i="8"/>
  <c r="G58" i="8"/>
  <c r="H58" i="8" s="1"/>
  <c r="I79" i="6"/>
  <c r="J79" i="6" s="1"/>
  <c r="K79" i="6" s="1"/>
  <c r="I81" i="6"/>
  <c r="J81" i="6" s="1"/>
  <c r="K81" i="6" s="1"/>
  <c r="I83" i="6"/>
  <c r="J83" i="6" s="1"/>
  <c r="K83" i="6" s="1"/>
  <c r="I85" i="6"/>
  <c r="J85" i="6" s="1"/>
  <c r="K85" i="6" s="1"/>
  <c r="I87" i="6"/>
  <c r="J87" i="6" s="1"/>
  <c r="K87" i="6" s="1"/>
  <c r="I89" i="6"/>
  <c r="J89" i="6" s="1"/>
  <c r="K89" i="6" s="1"/>
  <c r="I91" i="6"/>
  <c r="J91" i="6" s="1"/>
  <c r="K91" i="6" s="1"/>
  <c r="I93" i="6"/>
  <c r="J93" i="6" s="1"/>
  <c r="K93" i="6" s="1"/>
  <c r="I95" i="6"/>
  <c r="J95" i="6" s="1"/>
  <c r="K95" i="6" s="1"/>
  <c r="I97" i="6"/>
  <c r="J97" i="6" s="1"/>
  <c r="K97" i="6" s="1"/>
  <c r="I99" i="6"/>
  <c r="J99" i="6" s="1"/>
  <c r="K99" i="6" s="1"/>
  <c r="I101" i="6"/>
  <c r="J101" i="6" s="1"/>
  <c r="K101" i="6" s="1"/>
  <c r="I103" i="6"/>
  <c r="J103" i="6" s="1"/>
  <c r="K103" i="6" s="1"/>
  <c r="J103" i="9"/>
  <c r="J99" i="9"/>
  <c r="J96" i="9"/>
  <c r="J94" i="9"/>
  <c r="J92" i="9"/>
  <c r="J90" i="9"/>
  <c r="J87" i="9"/>
  <c r="J83" i="9"/>
  <c r="J79" i="9"/>
  <c r="J75" i="9"/>
  <c r="J71" i="9"/>
  <c r="J67" i="9"/>
  <c r="J102" i="9"/>
  <c r="J98" i="9"/>
  <c r="J86" i="9"/>
  <c r="J82" i="9"/>
  <c r="J78" i="9"/>
  <c r="J74" i="9"/>
  <c r="J70" i="9"/>
  <c r="J66" i="9"/>
  <c r="J62" i="9"/>
  <c r="J38" i="9"/>
  <c r="J34" i="9"/>
  <c r="J101" i="9"/>
  <c r="J97" i="9"/>
  <c r="J95" i="9"/>
  <c r="J93" i="9"/>
  <c r="J91" i="9"/>
  <c r="J89" i="9"/>
  <c r="J85" i="9"/>
  <c r="J81" i="9"/>
  <c r="J77" i="9"/>
  <c r="J73" i="9"/>
  <c r="J69" i="9"/>
  <c r="J65" i="9"/>
  <c r="J61" i="9"/>
  <c r="J39" i="9"/>
  <c r="J35" i="9"/>
  <c r="J31" i="9"/>
  <c r="J27" i="9"/>
  <c r="J23" i="9"/>
  <c r="J19" i="9"/>
  <c r="J100" i="9"/>
  <c r="J88" i="9"/>
  <c r="J63" i="9"/>
  <c r="J33" i="9"/>
  <c r="J26" i="9"/>
  <c r="J24" i="9"/>
  <c r="J17" i="9"/>
  <c r="J13" i="9"/>
  <c r="J9" i="9"/>
  <c r="J5" i="9"/>
  <c r="J84" i="9"/>
  <c r="J80" i="9"/>
  <c r="J76" i="9"/>
  <c r="J72" i="9"/>
  <c r="J68" i="9"/>
  <c r="J64" i="9"/>
  <c r="J60" i="9"/>
  <c r="J58" i="9"/>
  <c r="J56" i="9"/>
  <c r="J54" i="9"/>
  <c r="J52" i="9"/>
  <c r="J50" i="9"/>
  <c r="J48" i="9"/>
  <c r="J46" i="9"/>
  <c r="J44" i="9"/>
  <c r="J42" i="9"/>
  <c r="J40" i="9"/>
  <c r="J29" i="9"/>
  <c r="J22" i="9"/>
  <c r="J20" i="9"/>
  <c r="J18" i="9"/>
  <c r="J14" i="9"/>
  <c r="J10" i="9"/>
  <c r="J6" i="9"/>
  <c r="J37" i="9"/>
  <c r="J32" i="9"/>
  <c r="J25" i="9"/>
  <c r="J15" i="9"/>
  <c r="J11" i="9"/>
  <c r="J7" i="9"/>
  <c r="J59" i="9"/>
  <c r="J57" i="9"/>
  <c r="J55" i="9"/>
  <c r="J53" i="9"/>
  <c r="J51" i="9"/>
  <c r="J49" i="9"/>
  <c r="J47" i="9"/>
  <c r="J45" i="9"/>
  <c r="J43" i="9"/>
  <c r="J41" i="9"/>
  <c r="J36" i="9"/>
  <c r="J30" i="9"/>
  <c r="J28" i="9"/>
  <c r="J21" i="9"/>
  <c r="J16" i="9"/>
  <c r="J12" i="9"/>
  <c r="J8" i="9"/>
  <c r="J4" i="9"/>
  <c r="I72" i="7"/>
  <c r="G72" i="7"/>
  <c r="H72" i="7" s="1"/>
  <c r="J72" i="7" s="1"/>
  <c r="K72" i="7" s="1"/>
  <c r="I76" i="7"/>
  <c r="G76" i="7"/>
  <c r="H76" i="7" s="1"/>
  <c r="I80" i="7"/>
  <c r="G80" i="7"/>
  <c r="H80" i="7" s="1"/>
  <c r="I84" i="7"/>
  <c r="G84" i="7"/>
  <c r="H84" i="7" s="1"/>
  <c r="J84" i="7" s="1"/>
  <c r="K84" i="7" s="1"/>
  <c r="I88" i="7"/>
  <c r="G88" i="7"/>
  <c r="H88" i="7" s="1"/>
  <c r="J88" i="7" s="1"/>
  <c r="K88" i="7" s="1"/>
  <c r="I92" i="7"/>
  <c r="G92" i="7"/>
  <c r="H92" i="7" s="1"/>
  <c r="I96" i="7"/>
  <c r="G96" i="7"/>
  <c r="H96" i="7" s="1"/>
  <c r="I100" i="7"/>
  <c r="G100" i="7"/>
  <c r="H100" i="7" s="1"/>
  <c r="J100" i="7" s="1"/>
  <c r="K100" i="7" s="1"/>
  <c r="I104" i="7"/>
  <c r="E104" i="7"/>
  <c r="G104" i="7"/>
  <c r="H104" i="7" s="1"/>
  <c r="J104" i="7" s="1"/>
  <c r="K104" i="7" s="1"/>
  <c r="C104" i="7"/>
  <c r="D104" i="7"/>
  <c r="F104" i="6"/>
  <c r="I25" i="7"/>
  <c r="J25" i="7" s="1"/>
  <c r="K25" i="7" s="1"/>
  <c r="G26" i="7"/>
  <c r="H26" i="7" s="1"/>
  <c r="J26" i="7" s="1"/>
  <c r="K26" i="7" s="1"/>
  <c r="I27" i="7"/>
  <c r="J27" i="7" s="1"/>
  <c r="K27" i="7" s="1"/>
  <c r="G28" i="7"/>
  <c r="H28" i="7" s="1"/>
  <c r="J28" i="7" s="1"/>
  <c r="K28" i="7" s="1"/>
  <c r="I29" i="7"/>
  <c r="J29" i="7" s="1"/>
  <c r="K29" i="7" s="1"/>
  <c r="G30" i="7"/>
  <c r="H30" i="7" s="1"/>
  <c r="J30" i="7" s="1"/>
  <c r="K30" i="7" s="1"/>
  <c r="I31" i="7"/>
  <c r="J31" i="7" s="1"/>
  <c r="K31" i="7" s="1"/>
  <c r="G32" i="7"/>
  <c r="H32" i="7" s="1"/>
  <c r="J32" i="7" s="1"/>
  <c r="K32" i="7" s="1"/>
  <c r="I33" i="7"/>
  <c r="J33" i="7" s="1"/>
  <c r="K33" i="7" s="1"/>
  <c r="G34" i="7"/>
  <c r="H34" i="7" s="1"/>
  <c r="J34" i="7" s="1"/>
  <c r="K34" i="7" s="1"/>
  <c r="I35" i="7"/>
  <c r="J35" i="7" s="1"/>
  <c r="K35" i="7" s="1"/>
  <c r="G36" i="7"/>
  <c r="H36" i="7" s="1"/>
  <c r="J36" i="7" s="1"/>
  <c r="K36" i="7" s="1"/>
  <c r="I37" i="7"/>
  <c r="J37" i="7" s="1"/>
  <c r="K37" i="7" s="1"/>
  <c r="G38" i="7"/>
  <c r="H38" i="7" s="1"/>
  <c r="J38" i="7" s="1"/>
  <c r="K38" i="7" s="1"/>
  <c r="I39" i="7"/>
  <c r="J39" i="7" s="1"/>
  <c r="K39" i="7" s="1"/>
  <c r="G40" i="7"/>
  <c r="H40" i="7" s="1"/>
  <c r="J40" i="7" s="1"/>
  <c r="K40" i="7" s="1"/>
  <c r="I41" i="7"/>
  <c r="J41" i="7" s="1"/>
  <c r="K41" i="7" s="1"/>
  <c r="G42" i="7"/>
  <c r="H42" i="7" s="1"/>
  <c r="J42" i="7" s="1"/>
  <c r="K42" i="7" s="1"/>
  <c r="I43" i="7"/>
  <c r="J43" i="7" s="1"/>
  <c r="K43" i="7" s="1"/>
  <c r="G44" i="7"/>
  <c r="H44" i="7" s="1"/>
  <c r="J44" i="7" s="1"/>
  <c r="K44" i="7" s="1"/>
  <c r="I45" i="7"/>
  <c r="J45" i="7" s="1"/>
  <c r="K45" i="7" s="1"/>
  <c r="G46" i="7"/>
  <c r="H46" i="7" s="1"/>
  <c r="J46" i="7" s="1"/>
  <c r="K46" i="7" s="1"/>
  <c r="I47" i="7"/>
  <c r="J47" i="7" s="1"/>
  <c r="K47" i="7" s="1"/>
  <c r="G48" i="7"/>
  <c r="H48" i="7" s="1"/>
  <c r="J48" i="7" s="1"/>
  <c r="K48" i="7" s="1"/>
  <c r="I49" i="7"/>
  <c r="J49" i="7" s="1"/>
  <c r="K49" i="7" s="1"/>
  <c r="G50" i="7"/>
  <c r="H50" i="7" s="1"/>
  <c r="J50" i="7" s="1"/>
  <c r="K50" i="7" s="1"/>
  <c r="I51" i="7"/>
  <c r="J51" i="7" s="1"/>
  <c r="K51" i="7" s="1"/>
  <c r="G52" i="7"/>
  <c r="H52" i="7" s="1"/>
  <c r="J52" i="7" s="1"/>
  <c r="K52" i="7" s="1"/>
  <c r="I53" i="7"/>
  <c r="J53" i="7" s="1"/>
  <c r="K53" i="7" s="1"/>
  <c r="G54" i="7"/>
  <c r="H54" i="7" s="1"/>
  <c r="J54" i="7" s="1"/>
  <c r="K54" i="7" s="1"/>
  <c r="I55" i="7"/>
  <c r="J55" i="7" s="1"/>
  <c r="K55" i="7" s="1"/>
  <c r="G56" i="7"/>
  <c r="H56" i="7" s="1"/>
  <c r="J56" i="7" s="1"/>
  <c r="K56" i="7" s="1"/>
  <c r="I57" i="7"/>
  <c r="J57" i="7" s="1"/>
  <c r="K57" i="7" s="1"/>
  <c r="G58" i="7"/>
  <c r="H58" i="7" s="1"/>
  <c r="J58" i="7" s="1"/>
  <c r="K58" i="7" s="1"/>
  <c r="K100" i="9"/>
  <c r="K88" i="9"/>
  <c r="K84" i="9"/>
  <c r="K80" i="9"/>
  <c r="K76" i="9"/>
  <c r="K72" i="9"/>
  <c r="K68" i="9"/>
  <c r="K103" i="9"/>
  <c r="K99" i="9"/>
  <c r="K96" i="9"/>
  <c r="K94" i="9"/>
  <c r="K92" i="9"/>
  <c r="K90" i="9"/>
  <c r="K87" i="9"/>
  <c r="K83" i="9"/>
  <c r="K79" i="9"/>
  <c r="K75" i="9"/>
  <c r="K71" i="9"/>
  <c r="K67" i="9"/>
  <c r="K63" i="9"/>
  <c r="K37" i="9"/>
  <c r="K33" i="9"/>
  <c r="K102" i="9"/>
  <c r="K98" i="9"/>
  <c r="K86" i="9"/>
  <c r="K82" i="9"/>
  <c r="K78" i="9"/>
  <c r="K74" i="9"/>
  <c r="K70" i="9"/>
  <c r="K66" i="9"/>
  <c r="K62" i="9"/>
  <c r="K38" i="9"/>
  <c r="K34" i="9"/>
  <c r="K30" i="9"/>
  <c r="K26" i="9"/>
  <c r="K22" i="9"/>
  <c r="K101" i="9"/>
  <c r="K97" i="9"/>
  <c r="K95" i="9"/>
  <c r="K93" i="9"/>
  <c r="K91" i="9"/>
  <c r="K89" i="9"/>
  <c r="K85" i="9"/>
  <c r="K81" i="9"/>
  <c r="K77" i="9"/>
  <c r="K73" i="9"/>
  <c r="K69" i="9"/>
  <c r="K59" i="9"/>
  <c r="K57" i="9"/>
  <c r="K55" i="9"/>
  <c r="K53" i="9"/>
  <c r="K51" i="9"/>
  <c r="K49" i="9"/>
  <c r="K47" i="9"/>
  <c r="K45" i="9"/>
  <c r="K43" i="9"/>
  <c r="K41" i="9"/>
  <c r="K36" i="9"/>
  <c r="K28" i="9"/>
  <c r="K21" i="9"/>
  <c r="K19" i="9"/>
  <c r="K16" i="9"/>
  <c r="K12" i="9"/>
  <c r="K8" i="9"/>
  <c r="K4" i="9"/>
  <c r="K35" i="9"/>
  <c r="K31" i="9"/>
  <c r="K24" i="9"/>
  <c r="K17" i="9"/>
  <c r="K13" i="9"/>
  <c r="K9" i="9"/>
  <c r="K5" i="9"/>
  <c r="K64" i="9"/>
  <c r="K60" i="9"/>
  <c r="K58" i="9"/>
  <c r="K56" i="9"/>
  <c r="K54" i="9"/>
  <c r="K52" i="9"/>
  <c r="K50" i="9"/>
  <c r="K48" i="9"/>
  <c r="K46" i="9"/>
  <c r="K44" i="9"/>
  <c r="K42" i="9"/>
  <c r="K40" i="9"/>
  <c r="K29" i="9"/>
  <c r="K27" i="9"/>
  <c r="K20" i="9"/>
  <c r="K18" i="9"/>
  <c r="K14" i="9"/>
  <c r="K10" i="9"/>
  <c r="K6" i="9"/>
  <c r="K65" i="9"/>
  <c r="K61" i="9"/>
  <c r="K39" i="9"/>
  <c r="K32" i="9"/>
  <c r="K25" i="9"/>
  <c r="K23" i="9"/>
  <c r="K15" i="9"/>
  <c r="K11" i="9"/>
  <c r="K7" i="9"/>
  <c r="I60" i="7"/>
  <c r="G60" i="7"/>
  <c r="H60" i="7" s="1"/>
  <c r="J60" i="7" s="1"/>
  <c r="K60" i="7" s="1"/>
  <c r="I64" i="7"/>
  <c r="G64" i="7"/>
  <c r="H64" i="7" s="1"/>
  <c r="J64" i="7" s="1"/>
  <c r="K64" i="7" s="1"/>
  <c r="I68" i="7"/>
  <c r="G68" i="7"/>
  <c r="H68" i="7" s="1"/>
  <c r="I12" i="8"/>
  <c r="G12" i="8"/>
  <c r="H12" i="8" s="1"/>
  <c r="I16" i="8"/>
  <c r="G16" i="8"/>
  <c r="H16" i="8" s="1"/>
  <c r="J16" i="8" s="1"/>
  <c r="K16" i="8" s="1"/>
  <c r="I20" i="8"/>
  <c r="G20" i="8"/>
  <c r="H20" i="8" s="1"/>
  <c r="J20" i="8" s="1"/>
  <c r="K20" i="8" s="1"/>
  <c r="I24" i="8"/>
  <c r="G24" i="8"/>
  <c r="H24" i="8" s="1"/>
  <c r="I28" i="8"/>
  <c r="G28" i="8"/>
  <c r="H28" i="8" s="1"/>
  <c r="I32" i="8"/>
  <c r="G32" i="8"/>
  <c r="H32" i="8" s="1"/>
  <c r="J32" i="8" s="1"/>
  <c r="K32" i="8" s="1"/>
  <c r="I36" i="8"/>
  <c r="G36" i="8"/>
  <c r="H36" i="8" s="1"/>
  <c r="J36" i="8" s="1"/>
  <c r="K36" i="8" s="1"/>
  <c r="I40" i="8"/>
  <c r="G40" i="8"/>
  <c r="H40" i="8" s="1"/>
  <c r="I44" i="8"/>
  <c r="G44" i="8"/>
  <c r="H44" i="8" s="1"/>
  <c r="I48" i="8"/>
  <c r="G48" i="8"/>
  <c r="H48" i="8" s="1"/>
  <c r="J48" i="8" s="1"/>
  <c r="K48" i="8" s="1"/>
  <c r="I52" i="8"/>
  <c r="G52" i="8"/>
  <c r="H52" i="8" s="1"/>
  <c r="J52" i="8" s="1"/>
  <c r="K52" i="8" s="1"/>
  <c r="I56" i="8"/>
  <c r="G56" i="8"/>
  <c r="H56" i="8" s="1"/>
  <c r="I58" i="6"/>
  <c r="J58" i="6" s="1"/>
  <c r="K58" i="6" s="1"/>
  <c r="E104" i="6"/>
  <c r="F102" i="7"/>
  <c r="L101" i="9"/>
  <c r="L97" i="9"/>
  <c r="L95" i="9"/>
  <c r="L93" i="9"/>
  <c r="L91" i="9"/>
  <c r="L89" i="9"/>
  <c r="L85" i="9"/>
  <c r="L81" i="9"/>
  <c r="L77" i="9"/>
  <c r="L73" i="9"/>
  <c r="L69" i="9"/>
  <c r="L100" i="9"/>
  <c r="L88" i="9"/>
  <c r="L84" i="9"/>
  <c r="L80" i="9"/>
  <c r="L76" i="9"/>
  <c r="L72" i="9"/>
  <c r="L68" i="9"/>
  <c r="L64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6" i="9"/>
  <c r="L103" i="9"/>
  <c r="L99" i="9"/>
  <c r="L96" i="9"/>
  <c r="L94" i="9"/>
  <c r="L92" i="9"/>
  <c r="L90" i="9"/>
  <c r="L87" i="9"/>
  <c r="L83" i="9"/>
  <c r="L79" i="9"/>
  <c r="L75" i="9"/>
  <c r="L71" i="9"/>
  <c r="L67" i="9"/>
  <c r="L63" i="9"/>
  <c r="L37" i="9"/>
  <c r="L33" i="9"/>
  <c r="L29" i="9"/>
  <c r="L25" i="9"/>
  <c r="L21" i="9"/>
  <c r="L102" i="9"/>
  <c r="L98" i="9"/>
  <c r="L66" i="9"/>
  <c r="L65" i="9"/>
  <c r="L62" i="9"/>
  <c r="L61" i="9"/>
  <c r="L39" i="9"/>
  <c r="L32" i="9"/>
  <c r="L30" i="9"/>
  <c r="L23" i="9"/>
  <c r="L15" i="9"/>
  <c r="L11" i="9"/>
  <c r="L7" i="9"/>
  <c r="L38" i="9"/>
  <c r="L28" i="9"/>
  <c r="L26" i="9"/>
  <c r="L19" i="9"/>
  <c r="L16" i="9"/>
  <c r="L12" i="9"/>
  <c r="L8" i="9"/>
  <c r="L4" i="9"/>
  <c r="L86" i="9"/>
  <c r="L82" i="9"/>
  <c r="L78" i="9"/>
  <c r="L74" i="9"/>
  <c r="L70" i="9"/>
  <c r="L35" i="9"/>
  <c r="L31" i="9"/>
  <c r="L24" i="9"/>
  <c r="L22" i="9"/>
  <c r="L17" i="9"/>
  <c r="L13" i="9"/>
  <c r="L9" i="9"/>
  <c r="L5" i="9"/>
  <c r="L34" i="9"/>
  <c r="L27" i="9"/>
  <c r="L20" i="9"/>
  <c r="L18" i="9"/>
  <c r="L14" i="9"/>
  <c r="L10" i="9"/>
  <c r="L6" i="9"/>
  <c r="F101" i="7"/>
  <c r="F103" i="7"/>
  <c r="I59" i="7"/>
  <c r="J59" i="7" s="1"/>
  <c r="K59" i="7" s="1"/>
  <c r="I61" i="7"/>
  <c r="J61" i="7" s="1"/>
  <c r="K61" i="7" s="1"/>
  <c r="I63" i="7"/>
  <c r="J63" i="7" s="1"/>
  <c r="K63" i="7" s="1"/>
  <c r="I65" i="7"/>
  <c r="J65" i="7" s="1"/>
  <c r="K65" i="7" s="1"/>
  <c r="I67" i="7"/>
  <c r="J67" i="7" s="1"/>
  <c r="K67" i="7" s="1"/>
  <c r="I69" i="7"/>
  <c r="J69" i="7" s="1"/>
  <c r="K69" i="7" s="1"/>
  <c r="I71" i="7"/>
  <c r="J71" i="7" s="1"/>
  <c r="K71" i="7" s="1"/>
  <c r="I73" i="7"/>
  <c r="J73" i="7" s="1"/>
  <c r="K73" i="7" s="1"/>
  <c r="I75" i="7"/>
  <c r="J75" i="7" s="1"/>
  <c r="K75" i="7" s="1"/>
  <c r="I77" i="7"/>
  <c r="J77" i="7" s="1"/>
  <c r="K77" i="7" s="1"/>
  <c r="I79" i="7"/>
  <c r="J79" i="7" s="1"/>
  <c r="K79" i="7" s="1"/>
  <c r="I81" i="7"/>
  <c r="J81" i="7" s="1"/>
  <c r="K81" i="7" s="1"/>
  <c r="I83" i="7"/>
  <c r="J83" i="7" s="1"/>
  <c r="K83" i="7" s="1"/>
  <c r="I85" i="7"/>
  <c r="J85" i="7" s="1"/>
  <c r="K85" i="7" s="1"/>
  <c r="I87" i="7"/>
  <c r="J87" i="7" s="1"/>
  <c r="K87" i="7" s="1"/>
  <c r="I89" i="7"/>
  <c r="J89" i="7" s="1"/>
  <c r="K89" i="7" s="1"/>
  <c r="I91" i="7"/>
  <c r="J91" i="7" s="1"/>
  <c r="K91" i="7" s="1"/>
  <c r="I93" i="7"/>
  <c r="J93" i="7" s="1"/>
  <c r="K93" i="7" s="1"/>
  <c r="I95" i="7"/>
  <c r="J95" i="7" s="1"/>
  <c r="K95" i="7" s="1"/>
  <c r="I97" i="7"/>
  <c r="J97" i="7" s="1"/>
  <c r="K97" i="7" s="1"/>
  <c r="I99" i="7"/>
  <c r="J99" i="7" s="1"/>
  <c r="K99" i="7" s="1"/>
  <c r="E101" i="7"/>
  <c r="I101" i="7"/>
  <c r="J101" i="7" s="1"/>
  <c r="K101" i="7" s="1"/>
  <c r="E103" i="7"/>
  <c r="I103" i="7"/>
  <c r="J103" i="7" s="1"/>
  <c r="K103" i="7" s="1"/>
  <c r="I9" i="8"/>
  <c r="I11" i="8"/>
  <c r="J11" i="8" s="1"/>
  <c r="K11" i="8" s="1"/>
  <c r="I13" i="8"/>
  <c r="J13" i="8" s="1"/>
  <c r="K13" i="8" s="1"/>
  <c r="I15" i="8"/>
  <c r="J15" i="8" s="1"/>
  <c r="K15" i="8" s="1"/>
  <c r="I17" i="8"/>
  <c r="J17" i="8" s="1"/>
  <c r="K17" i="8" s="1"/>
  <c r="I19" i="8"/>
  <c r="J19" i="8" s="1"/>
  <c r="K19" i="8" s="1"/>
  <c r="I21" i="8"/>
  <c r="J21" i="8" s="1"/>
  <c r="K21" i="8" s="1"/>
  <c r="I23" i="8"/>
  <c r="J23" i="8" s="1"/>
  <c r="K23" i="8" s="1"/>
  <c r="I25" i="8"/>
  <c r="J25" i="8" s="1"/>
  <c r="K25" i="8" s="1"/>
  <c r="I27" i="8"/>
  <c r="J27" i="8" s="1"/>
  <c r="K27" i="8" s="1"/>
  <c r="I29" i="8"/>
  <c r="J29" i="8" s="1"/>
  <c r="K29" i="8" s="1"/>
  <c r="I31" i="8"/>
  <c r="J31" i="8" s="1"/>
  <c r="K31" i="8" s="1"/>
  <c r="I33" i="8"/>
  <c r="J33" i="8" s="1"/>
  <c r="K33" i="8" s="1"/>
  <c r="I35" i="8"/>
  <c r="J35" i="8" s="1"/>
  <c r="K35" i="8" s="1"/>
  <c r="I37" i="8"/>
  <c r="J37" i="8" s="1"/>
  <c r="K37" i="8" s="1"/>
  <c r="I39" i="8"/>
  <c r="J39" i="8" s="1"/>
  <c r="K39" i="8" s="1"/>
  <c r="I41" i="8"/>
  <c r="J41" i="8" s="1"/>
  <c r="K41" i="8" s="1"/>
  <c r="I43" i="8"/>
  <c r="J43" i="8" s="1"/>
  <c r="K43" i="8" s="1"/>
  <c r="I45" i="8"/>
  <c r="J45" i="8" s="1"/>
  <c r="K45" i="8" s="1"/>
  <c r="I47" i="8"/>
  <c r="J47" i="8" s="1"/>
  <c r="K47" i="8" s="1"/>
  <c r="I49" i="8"/>
  <c r="J49" i="8" s="1"/>
  <c r="K49" i="8" s="1"/>
  <c r="I51" i="8"/>
  <c r="J51" i="8" s="1"/>
  <c r="K51" i="8" s="1"/>
  <c r="I53" i="8"/>
  <c r="J53" i="8" s="1"/>
  <c r="K53" i="8" s="1"/>
  <c r="I55" i="8"/>
  <c r="J55" i="8" s="1"/>
  <c r="K55" i="8" s="1"/>
  <c r="I57" i="8"/>
  <c r="J57" i="8" s="1"/>
  <c r="K57" i="8" s="1"/>
  <c r="I59" i="8"/>
  <c r="J59" i="8" s="1"/>
  <c r="K59" i="8" s="1"/>
  <c r="J62" i="8"/>
  <c r="K62" i="8" s="1"/>
  <c r="J65" i="8"/>
  <c r="K65" i="8" s="1"/>
  <c r="J70" i="8"/>
  <c r="K70" i="8" s="1"/>
  <c r="J73" i="8"/>
  <c r="K73" i="8" s="1"/>
  <c r="J78" i="8"/>
  <c r="K78" i="8" s="1"/>
  <c r="C101" i="7"/>
  <c r="C103" i="7"/>
  <c r="G9" i="8"/>
  <c r="H9" i="8" s="1"/>
  <c r="G60" i="8"/>
  <c r="H60" i="8" s="1"/>
  <c r="J60" i="8" s="1"/>
  <c r="K60" i="8" s="1"/>
  <c r="J61" i="8"/>
  <c r="K61" i="8" s="1"/>
  <c r="J66" i="8"/>
  <c r="K66" i="8" s="1"/>
  <c r="J69" i="8"/>
  <c r="K69" i="8" s="1"/>
  <c r="J74" i="8"/>
  <c r="K74" i="8" s="1"/>
  <c r="J77" i="8"/>
  <c r="K77" i="8" s="1"/>
  <c r="J79" i="8"/>
  <c r="K79" i="8" s="1"/>
  <c r="F91" i="8"/>
  <c r="D92" i="8"/>
  <c r="F93" i="8"/>
  <c r="D94" i="8"/>
  <c r="F95" i="8"/>
  <c r="D96" i="8"/>
  <c r="F97" i="8"/>
  <c r="D98" i="8"/>
  <c r="F99" i="8"/>
  <c r="D100" i="8"/>
  <c r="F101" i="8"/>
  <c r="D102" i="8"/>
  <c r="F103" i="8"/>
  <c r="D104" i="8"/>
  <c r="H54" i="2" l="1"/>
  <c r="J54" i="2" s="1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H44" i="2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K28" i="2" s="1"/>
  <c r="H27" i="2"/>
  <c r="J27" i="2" s="1"/>
  <c r="H26" i="2"/>
  <c r="J26" i="2" s="1"/>
  <c r="H25" i="2"/>
  <c r="J25" i="2" s="1"/>
  <c r="H24" i="2"/>
  <c r="J24" i="2" s="1"/>
  <c r="H23" i="2"/>
  <c r="J23" i="2" s="1"/>
  <c r="H21" i="2"/>
  <c r="J21" i="2" s="1"/>
  <c r="H22" i="2"/>
  <c r="J22" i="2" s="1"/>
  <c r="H20" i="2"/>
  <c r="J20" i="2" s="1"/>
  <c r="H19" i="2"/>
  <c r="J19" i="2" s="1"/>
  <c r="H18" i="2"/>
  <c r="J18" i="2" s="1"/>
  <c r="H17" i="2"/>
  <c r="J17" i="2" s="1"/>
  <c r="H16" i="2"/>
  <c r="J16" i="2" s="1"/>
  <c r="K16" i="2" s="1"/>
  <c r="H15" i="2"/>
  <c r="J15" i="2" s="1"/>
  <c r="H14" i="2"/>
  <c r="J14" i="2" s="1"/>
  <c r="H13" i="2"/>
  <c r="J13" i="2" s="1"/>
  <c r="H12" i="2"/>
  <c r="J12" i="2" s="1"/>
  <c r="H11" i="2"/>
  <c r="J11" i="2" s="1"/>
  <c r="K11" i="2" s="1"/>
  <c r="H10" i="2"/>
  <c r="J10" i="2" s="1"/>
  <c r="H9" i="2"/>
  <c r="J9" i="2" s="1"/>
  <c r="H8" i="2"/>
  <c r="J8" i="2" s="1"/>
  <c r="H7" i="2"/>
  <c r="J7" i="2" s="1"/>
  <c r="H6" i="2"/>
  <c r="J6" i="2" s="1"/>
  <c r="H55" i="2"/>
  <c r="J55" i="2" s="1"/>
  <c r="K55" i="2" s="1"/>
  <c r="H5" i="2"/>
  <c r="J5" i="2" s="1"/>
  <c r="K5" i="2" s="1"/>
  <c r="J77" i="6"/>
  <c r="K77" i="6" s="1"/>
  <c r="J75" i="6"/>
  <c r="K75" i="6" s="1"/>
  <c r="J69" i="6"/>
  <c r="K69" i="6" s="1"/>
  <c r="J67" i="6"/>
  <c r="K67" i="6" s="1"/>
  <c r="J61" i="6"/>
  <c r="K61" i="6" s="1"/>
  <c r="J59" i="6"/>
  <c r="K59" i="6" s="1"/>
  <c r="J24" i="7"/>
  <c r="K24" i="7" s="1"/>
  <c r="J104" i="3"/>
  <c r="K104" i="3" s="1"/>
  <c r="J102" i="3"/>
  <c r="K102" i="3" s="1"/>
  <c r="J100" i="3"/>
  <c r="K100" i="3" s="1"/>
  <c r="J98" i="3"/>
  <c r="K98" i="3" s="1"/>
  <c r="J96" i="3"/>
  <c r="K96" i="3" s="1"/>
  <c r="J94" i="3"/>
  <c r="K94" i="3" s="1"/>
  <c r="J92" i="3"/>
  <c r="K92" i="3" s="1"/>
  <c r="J90" i="3"/>
  <c r="K90" i="3" s="1"/>
  <c r="J88" i="3"/>
  <c r="K88" i="3" s="1"/>
  <c r="J86" i="3"/>
  <c r="K86" i="3" s="1"/>
  <c r="J84" i="3"/>
  <c r="K84" i="3" s="1"/>
  <c r="J82" i="3"/>
  <c r="K82" i="3" s="1"/>
  <c r="J80" i="3"/>
  <c r="K80" i="3" s="1"/>
  <c r="J78" i="3"/>
  <c r="K78" i="3" s="1"/>
  <c r="J76" i="3"/>
  <c r="K76" i="3" s="1"/>
  <c r="J74" i="3"/>
  <c r="K74" i="3" s="1"/>
  <c r="J72" i="3"/>
  <c r="K72" i="3" s="1"/>
  <c r="J70" i="3"/>
  <c r="K70" i="3" s="1"/>
  <c r="J68" i="3"/>
  <c r="K68" i="3" s="1"/>
  <c r="J66" i="3"/>
  <c r="K66" i="3" s="1"/>
  <c r="J64" i="3"/>
  <c r="K64" i="3" s="1"/>
  <c r="J62" i="3"/>
  <c r="K62" i="3" s="1"/>
  <c r="J58" i="3"/>
  <c r="K58" i="3" s="1"/>
  <c r="M4" i="9"/>
  <c r="M25" i="9"/>
  <c r="M44" i="9"/>
  <c r="M52" i="9"/>
  <c r="M60" i="9"/>
  <c r="M81" i="9"/>
  <c r="M15" i="9"/>
  <c r="M6" i="9"/>
  <c r="M24" i="9"/>
  <c r="M41" i="9"/>
  <c r="M49" i="9"/>
  <c r="M57" i="9"/>
  <c r="M5" i="9"/>
  <c r="M21" i="9"/>
  <c r="M64" i="9"/>
  <c r="M95" i="9"/>
  <c r="M23" i="9"/>
  <c r="M39" i="9"/>
  <c r="M74" i="9"/>
  <c r="M98" i="9"/>
  <c r="M63" i="9"/>
  <c r="M79" i="9"/>
  <c r="M92" i="9"/>
  <c r="M103" i="9"/>
  <c r="M80" i="9"/>
  <c r="H8" i="6"/>
  <c r="J8" i="6" s="1"/>
  <c r="K8" i="6" s="1"/>
  <c r="J56" i="8"/>
  <c r="K56" i="8" s="1"/>
  <c r="J40" i="8"/>
  <c r="K40" i="8" s="1"/>
  <c r="J24" i="8"/>
  <c r="K24" i="8" s="1"/>
  <c r="J68" i="7"/>
  <c r="K68" i="7" s="1"/>
  <c r="J92" i="7"/>
  <c r="K92" i="7" s="1"/>
  <c r="J76" i="7"/>
  <c r="K76" i="7" s="1"/>
  <c r="J58" i="8"/>
  <c r="K58" i="8" s="1"/>
  <c r="J42" i="8"/>
  <c r="K42" i="8" s="1"/>
  <c r="J26" i="8"/>
  <c r="K26" i="8" s="1"/>
  <c r="J10" i="8"/>
  <c r="K10" i="8" s="1"/>
  <c r="J90" i="7"/>
  <c r="K90" i="7" s="1"/>
  <c r="J74" i="7"/>
  <c r="K74" i="7" s="1"/>
  <c r="J71" i="6"/>
  <c r="K71" i="6" s="1"/>
  <c r="J63" i="6"/>
  <c r="K63" i="6" s="1"/>
  <c r="M16" i="9"/>
  <c r="M42" i="9"/>
  <c r="M50" i="9"/>
  <c r="M58" i="9"/>
  <c r="M77" i="9"/>
  <c r="M11" i="9"/>
  <c r="M29" i="9"/>
  <c r="M18" i="9"/>
  <c r="M36" i="9"/>
  <c r="M47" i="9"/>
  <c r="M55" i="9"/>
  <c r="M65" i="9"/>
  <c r="M17" i="9"/>
  <c r="M37" i="9"/>
  <c r="M93" i="9"/>
  <c r="M19" i="9"/>
  <c r="M35" i="9"/>
  <c r="M70" i="9"/>
  <c r="M86" i="9"/>
  <c r="M38" i="9"/>
  <c r="M75" i="9"/>
  <c r="M90" i="9"/>
  <c r="M99" i="9"/>
  <c r="M76" i="9"/>
  <c r="M100" i="9"/>
  <c r="J44" i="8"/>
  <c r="K44" i="8" s="1"/>
  <c r="J28" i="8"/>
  <c r="K28" i="8" s="1"/>
  <c r="J12" i="8"/>
  <c r="K12" i="8" s="1"/>
  <c r="J96" i="7"/>
  <c r="K96" i="7" s="1"/>
  <c r="J80" i="7"/>
  <c r="K80" i="7" s="1"/>
  <c r="J46" i="8"/>
  <c r="K46" i="8" s="1"/>
  <c r="J30" i="8"/>
  <c r="K30" i="8" s="1"/>
  <c r="J14" i="8"/>
  <c r="K14" i="8" s="1"/>
  <c r="J62" i="7"/>
  <c r="K62" i="7" s="1"/>
  <c r="J94" i="7"/>
  <c r="K94" i="7" s="1"/>
  <c r="J78" i="7"/>
  <c r="K78" i="7" s="1"/>
  <c r="J73" i="6"/>
  <c r="K73" i="6" s="1"/>
  <c r="J65" i="6"/>
  <c r="K65" i="6" s="1"/>
  <c r="M12" i="9"/>
  <c r="M40" i="9"/>
  <c r="M48" i="9"/>
  <c r="M56" i="9"/>
  <c r="M73" i="9"/>
  <c r="M7" i="9"/>
  <c r="M22" i="9"/>
  <c r="M14" i="9"/>
  <c r="M33" i="9"/>
  <c r="M45" i="9"/>
  <c r="M53" i="9"/>
  <c r="M61" i="9"/>
  <c r="M13" i="9"/>
  <c r="M30" i="9"/>
  <c r="M91" i="9"/>
  <c r="M101" i="9"/>
  <c r="M31" i="9"/>
  <c r="M66" i="9"/>
  <c r="M82" i="9"/>
  <c r="M34" i="9"/>
  <c r="M71" i="9"/>
  <c r="M87" i="9"/>
  <c r="M96" i="9"/>
  <c r="M72" i="9"/>
  <c r="M88" i="9"/>
  <c r="J9" i="8"/>
  <c r="K9" i="8" s="1"/>
  <c r="J60" i="3"/>
  <c r="K60" i="3" s="1"/>
  <c r="M8" i="9"/>
  <c r="M32" i="9"/>
  <c r="M46" i="9"/>
  <c r="M54" i="9"/>
  <c r="M69" i="9"/>
  <c r="M85" i="9"/>
  <c r="M20" i="9"/>
  <c r="M10" i="9"/>
  <c r="M26" i="9"/>
  <c r="M43" i="9"/>
  <c r="M51" i="9"/>
  <c r="M59" i="9"/>
  <c r="M9" i="9"/>
  <c r="M28" i="9"/>
  <c r="M89" i="9"/>
  <c r="M97" i="9"/>
  <c r="M27" i="9"/>
  <c r="M62" i="9"/>
  <c r="M78" i="9"/>
  <c r="M102" i="9"/>
  <c r="M67" i="9"/>
  <c r="M83" i="9"/>
  <c r="M94" i="9"/>
  <c r="M68" i="9"/>
  <c r="M84" i="9"/>
  <c r="K22" i="2" l="1"/>
  <c r="K53" i="2"/>
  <c r="K26" i="2"/>
  <c r="K35" i="2"/>
  <c r="K54" i="2"/>
  <c r="K21" i="2"/>
  <c r="K39" i="2"/>
  <c r="K47" i="2"/>
  <c r="K45" i="2"/>
  <c r="K6" i="2"/>
  <c r="K12" i="2"/>
  <c r="K7" i="2"/>
  <c r="K13" i="2"/>
  <c r="K52" i="2"/>
  <c r="K49" i="2"/>
  <c r="K33" i="2"/>
  <c r="K23" i="2"/>
  <c r="K46" i="2"/>
  <c r="K44" i="2"/>
  <c r="K24" i="2"/>
  <c r="K27" i="2"/>
  <c r="K14" i="2"/>
  <c r="K38" i="2"/>
  <c r="K32" i="2"/>
  <c r="K42" i="2"/>
  <c r="K10" i="2"/>
  <c r="K17" i="2"/>
  <c r="K18" i="2"/>
  <c r="K40" i="2"/>
  <c r="K48" i="2"/>
  <c r="K41" i="2"/>
  <c r="K20" i="2"/>
  <c r="K37" i="2"/>
  <c r="K19" i="2"/>
  <c r="K25" i="2"/>
  <c r="K43" i="2"/>
  <c r="K36" i="2"/>
  <c r="K30" i="2"/>
  <c r="K29" i="2"/>
  <c r="K51" i="2"/>
  <c r="K34" i="2"/>
  <c r="K15" i="2"/>
  <c r="K8" i="2"/>
  <c r="K9" i="2"/>
  <c r="K31" i="2"/>
  <c r="K50" i="2"/>
  <c r="R83" i="9"/>
  <c r="N83" i="9"/>
  <c r="O83" i="9"/>
  <c r="P83" i="9"/>
  <c r="Q83" i="9"/>
  <c r="R62" i="9"/>
  <c r="N62" i="9"/>
  <c r="O62" i="9"/>
  <c r="P62" i="9"/>
  <c r="Q62" i="9"/>
  <c r="P85" i="9"/>
  <c r="Q85" i="9"/>
  <c r="R85" i="9"/>
  <c r="N85" i="9"/>
  <c r="O85" i="9"/>
  <c r="R71" i="9"/>
  <c r="N71" i="9"/>
  <c r="O71" i="9"/>
  <c r="P71" i="9"/>
  <c r="Q71" i="9"/>
  <c r="R13" i="9"/>
  <c r="N13" i="9"/>
  <c r="O13" i="9"/>
  <c r="P13" i="9"/>
  <c r="Q13" i="9"/>
  <c r="P73" i="9"/>
  <c r="Q73" i="9"/>
  <c r="R73" i="9"/>
  <c r="N73" i="9"/>
  <c r="O73" i="9"/>
  <c r="N99" i="9"/>
  <c r="O99" i="9"/>
  <c r="P99" i="9"/>
  <c r="Q99" i="9"/>
  <c r="Q86" i="9"/>
  <c r="R86" i="9"/>
  <c r="N86" i="9"/>
  <c r="O86" i="9"/>
  <c r="P86" i="9"/>
  <c r="P55" i="9"/>
  <c r="Q55" i="9"/>
  <c r="N55" i="9"/>
  <c r="O55" i="9"/>
  <c r="R55" i="9"/>
  <c r="P50" i="9"/>
  <c r="Q50" i="9"/>
  <c r="O50" i="9"/>
  <c r="R50" i="9"/>
  <c r="N50" i="9"/>
  <c r="N92" i="9"/>
  <c r="O92" i="9"/>
  <c r="P92" i="9"/>
  <c r="Q92" i="9"/>
  <c r="P49" i="9"/>
  <c r="Q49" i="9"/>
  <c r="N49" i="9"/>
  <c r="O49" i="9"/>
  <c r="R49" i="9"/>
  <c r="P44" i="9"/>
  <c r="Q44" i="9"/>
  <c r="O44" i="9"/>
  <c r="R44" i="9"/>
  <c r="N44" i="9"/>
  <c r="O84" i="9"/>
  <c r="P84" i="9"/>
  <c r="Q84" i="9"/>
  <c r="N84" i="9"/>
  <c r="R84" i="9"/>
  <c r="R67" i="9"/>
  <c r="N67" i="9"/>
  <c r="O67" i="9"/>
  <c r="P67" i="9"/>
  <c r="Q67" i="9"/>
  <c r="R27" i="9"/>
  <c r="N27" i="9"/>
  <c r="O27" i="9"/>
  <c r="P27" i="9"/>
  <c r="Q27" i="9"/>
  <c r="R9" i="9"/>
  <c r="N9" i="9"/>
  <c r="O9" i="9"/>
  <c r="P9" i="9"/>
  <c r="Q9" i="9"/>
  <c r="O26" i="9"/>
  <c r="P26" i="9"/>
  <c r="Q26" i="9"/>
  <c r="R26" i="9"/>
  <c r="N26" i="9"/>
  <c r="P69" i="9"/>
  <c r="Q69" i="9"/>
  <c r="R69" i="9"/>
  <c r="N69" i="9"/>
  <c r="O69" i="9"/>
  <c r="O8" i="9"/>
  <c r="P8" i="9"/>
  <c r="Q8" i="9"/>
  <c r="R8" i="9"/>
  <c r="N8" i="9"/>
  <c r="O72" i="9"/>
  <c r="P72" i="9"/>
  <c r="Q72" i="9"/>
  <c r="N72" i="9"/>
  <c r="R72" i="9"/>
  <c r="R34" i="9"/>
  <c r="N34" i="9"/>
  <c r="O34" i="9"/>
  <c r="P34" i="9"/>
  <c r="Q34" i="9"/>
  <c r="P101" i="9"/>
  <c r="Q101" i="9"/>
  <c r="N101" i="9"/>
  <c r="O101" i="9"/>
  <c r="Q61" i="9"/>
  <c r="R61" i="9"/>
  <c r="N61" i="9"/>
  <c r="O61" i="9"/>
  <c r="P61" i="9"/>
  <c r="Q14" i="9"/>
  <c r="R14" i="9"/>
  <c r="N14" i="9"/>
  <c r="O14" i="9"/>
  <c r="P14" i="9"/>
  <c r="P56" i="9"/>
  <c r="Q56" i="9"/>
  <c r="O56" i="9"/>
  <c r="R56" i="9"/>
  <c r="N56" i="9"/>
  <c r="N90" i="9"/>
  <c r="O90" i="9"/>
  <c r="P90" i="9"/>
  <c r="Q90" i="9"/>
  <c r="Q70" i="9"/>
  <c r="R70" i="9"/>
  <c r="N70" i="9"/>
  <c r="O70" i="9"/>
  <c r="P70" i="9"/>
  <c r="O37" i="9"/>
  <c r="P37" i="9"/>
  <c r="N37" i="9"/>
  <c r="Q37" i="9"/>
  <c r="R37" i="9"/>
  <c r="P47" i="9"/>
  <c r="Q47" i="9"/>
  <c r="N47" i="9"/>
  <c r="O47" i="9"/>
  <c r="R47" i="9"/>
  <c r="P11" i="9"/>
  <c r="Q11" i="9"/>
  <c r="R11" i="9"/>
  <c r="N11" i="9"/>
  <c r="O11" i="9"/>
  <c r="P42" i="9"/>
  <c r="Q42" i="9"/>
  <c r="O42" i="9"/>
  <c r="R42" i="9"/>
  <c r="N42" i="9"/>
  <c r="R79" i="9"/>
  <c r="N79" i="9"/>
  <c r="O79" i="9"/>
  <c r="P79" i="9"/>
  <c r="Q79" i="9"/>
  <c r="Q39" i="9"/>
  <c r="R39" i="9"/>
  <c r="N39" i="9"/>
  <c r="O39" i="9"/>
  <c r="P39" i="9"/>
  <c r="P21" i="9"/>
  <c r="Q21" i="9"/>
  <c r="R21" i="9"/>
  <c r="N21" i="9"/>
  <c r="O21" i="9"/>
  <c r="P41" i="9"/>
  <c r="Q41" i="9"/>
  <c r="N41" i="9"/>
  <c r="O41" i="9"/>
  <c r="R41" i="9"/>
  <c r="P81" i="9"/>
  <c r="Q81" i="9"/>
  <c r="R81" i="9"/>
  <c r="N81" i="9"/>
  <c r="O81" i="9"/>
  <c r="P25" i="9"/>
  <c r="R25" i="9"/>
  <c r="N25" i="9"/>
  <c r="O25" i="9"/>
  <c r="Q25" i="9"/>
  <c r="Q28" i="9"/>
  <c r="P28" i="9"/>
  <c r="R28" i="9"/>
  <c r="N28" i="9"/>
  <c r="O28" i="9"/>
  <c r="O88" i="9"/>
  <c r="P88" i="9"/>
  <c r="Q88" i="9"/>
  <c r="R88" i="9"/>
  <c r="N88" i="9"/>
  <c r="P64" i="9"/>
  <c r="Q64" i="9"/>
  <c r="O64" i="9"/>
  <c r="R64" i="9"/>
  <c r="N64" i="9"/>
  <c r="P15" i="9"/>
  <c r="Q15" i="9"/>
  <c r="R15" i="9"/>
  <c r="N15" i="9"/>
  <c r="O15" i="9"/>
  <c r="N94" i="9"/>
  <c r="O94" i="9"/>
  <c r="P94" i="9"/>
  <c r="Q94" i="9"/>
  <c r="Q78" i="9"/>
  <c r="R78" i="9"/>
  <c r="N78" i="9"/>
  <c r="O78" i="9"/>
  <c r="P78" i="9"/>
  <c r="P89" i="9"/>
  <c r="Q89" i="9"/>
  <c r="N89" i="9"/>
  <c r="O89" i="9"/>
  <c r="P51" i="9"/>
  <c r="Q51" i="9"/>
  <c r="N51" i="9"/>
  <c r="O51" i="9"/>
  <c r="R51" i="9"/>
  <c r="Q20" i="9"/>
  <c r="N20" i="9"/>
  <c r="O20" i="9"/>
  <c r="P20" i="9"/>
  <c r="R20" i="9"/>
  <c r="P46" i="9"/>
  <c r="Q46" i="9"/>
  <c r="O46" i="9"/>
  <c r="R46" i="9"/>
  <c r="N46" i="9"/>
  <c r="R87" i="9"/>
  <c r="N87" i="9"/>
  <c r="O87" i="9"/>
  <c r="P87" i="9"/>
  <c r="Q87" i="9"/>
  <c r="R66" i="9"/>
  <c r="N66" i="9"/>
  <c r="O66" i="9"/>
  <c r="P66" i="9"/>
  <c r="Q66" i="9"/>
  <c r="O30" i="9"/>
  <c r="Q30" i="9"/>
  <c r="R30" i="9"/>
  <c r="N30" i="9"/>
  <c r="P30" i="9"/>
  <c r="P45" i="9"/>
  <c r="Q45" i="9"/>
  <c r="N45" i="9"/>
  <c r="O45" i="9"/>
  <c r="R45" i="9"/>
  <c r="P7" i="9"/>
  <c r="Q7" i="9"/>
  <c r="R7" i="9"/>
  <c r="N7" i="9"/>
  <c r="O7" i="9"/>
  <c r="P40" i="9"/>
  <c r="Q40" i="9"/>
  <c r="O40" i="9"/>
  <c r="R40" i="9"/>
  <c r="N40" i="9"/>
  <c r="O76" i="9"/>
  <c r="P76" i="9"/>
  <c r="Q76" i="9"/>
  <c r="N76" i="9"/>
  <c r="R76" i="9"/>
  <c r="R38" i="9"/>
  <c r="N38" i="9"/>
  <c r="O38" i="9"/>
  <c r="Q38" i="9"/>
  <c r="P38" i="9"/>
  <c r="R19" i="9"/>
  <c r="N19" i="9"/>
  <c r="P19" i="9"/>
  <c r="Q19" i="9"/>
  <c r="O19" i="9"/>
  <c r="Q65" i="9"/>
  <c r="R65" i="9"/>
  <c r="N65" i="9"/>
  <c r="O65" i="9"/>
  <c r="P65" i="9"/>
  <c r="O18" i="9"/>
  <c r="R18" i="9"/>
  <c r="N18" i="9"/>
  <c r="P18" i="9"/>
  <c r="Q18" i="9"/>
  <c r="P58" i="9"/>
  <c r="Q58" i="9"/>
  <c r="O58" i="9"/>
  <c r="R58" i="9"/>
  <c r="N58" i="9"/>
  <c r="N103" i="9"/>
  <c r="O103" i="9"/>
  <c r="P103" i="9"/>
  <c r="Q103" i="9"/>
  <c r="Q98" i="9"/>
  <c r="N98" i="9"/>
  <c r="O98" i="9"/>
  <c r="P98" i="9"/>
  <c r="P95" i="9"/>
  <c r="Q95" i="9"/>
  <c r="N95" i="9"/>
  <c r="O95" i="9"/>
  <c r="P57" i="9"/>
  <c r="Q57" i="9"/>
  <c r="N57" i="9"/>
  <c r="O57" i="9"/>
  <c r="R57" i="9"/>
  <c r="Q6" i="9"/>
  <c r="R6" i="9"/>
  <c r="N6" i="9"/>
  <c r="O6" i="9"/>
  <c r="P6" i="9"/>
  <c r="P52" i="9"/>
  <c r="Q52" i="9"/>
  <c r="O52" i="9"/>
  <c r="R52" i="9"/>
  <c r="N52" i="9"/>
  <c r="P43" i="9"/>
  <c r="Q43" i="9"/>
  <c r="N43" i="9"/>
  <c r="O43" i="9"/>
  <c r="R43" i="9"/>
  <c r="Q32" i="9"/>
  <c r="R32" i="9"/>
  <c r="N32" i="9"/>
  <c r="O32" i="9"/>
  <c r="P32" i="9"/>
  <c r="R31" i="9"/>
  <c r="N31" i="9"/>
  <c r="O31" i="9"/>
  <c r="P31" i="9"/>
  <c r="Q31" i="9"/>
  <c r="O33" i="9"/>
  <c r="P33" i="9"/>
  <c r="R33" i="9"/>
  <c r="N33" i="9"/>
  <c r="Q33" i="9"/>
  <c r="O12" i="9"/>
  <c r="P12" i="9"/>
  <c r="Q12" i="9"/>
  <c r="R12" i="9"/>
  <c r="N12" i="9"/>
  <c r="P93" i="9"/>
  <c r="Q93" i="9"/>
  <c r="N93" i="9"/>
  <c r="O93" i="9"/>
  <c r="P29" i="9"/>
  <c r="N29" i="9"/>
  <c r="O29" i="9"/>
  <c r="Q29" i="9"/>
  <c r="R29" i="9"/>
  <c r="Q74" i="9"/>
  <c r="R74" i="9"/>
  <c r="N74" i="9"/>
  <c r="O74" i="9"/>
  <c r="P74" i="9"/>
  <c r="O68" i="9"/>
  <c r="P68" i="9"/>
  <c r="Q68" i="9"/>
  <c r="N68" i="9"/>
  <c r="R68" i="9"/>
  <c r="Q102" i="9"/>
  <c r="N102" i="9"/>
  <c r="O102" i="9"/>
  <c r="P102" i="9"/>
  <c r="P97" i="9"/>
  <c r="Q97" i="9"/>
  <c r="N97" i="9"/>
  <c r="O97" i="9"/>
  <c r="P59" i="9"/>
  <c r="Q59" i="9"/>
  <c r="N59" i="9"/>
  <c r="O59" i="9"/>
  <c r="R59" i="9"/>
  <c r="Q10" i="9"/>
  <c r="R10" i="9"/>
  <c r="N10" i="9"/>
  <c r="O10" i="9"/>
  <c r="P10" i="9"/>
  <c r="P54" i="9"/>
  <c r="Q54" i="9"/>
  <c r="O54" i="9"/>
  <c r="R54" i="9"/>
  <c r="N54" i="9"/>
  <c r="N96" i="9"/>
  <c r="O96" i="9"/>
  <c r="P96" i="9"/>
  <c r="Q96" i="9"/>
  <c r="Q82" i="9"/>
  <c r="R82" i="9"/>
  <c r="N82" i="9"/>
  <c r="O82" i="9"/>
  <c r="P82" i="9"/>
  <c r="P91" i="9"/>
  <c r="Q91" i="9"/>
  <c r="N91" i="9"/>
  <c r="O91" i="9"/>
  <c r="P53" i="9"/>
  <c r="Q53" i="9"/>
  <c r="N53" i="9"/>
  <c r="O53" i="9"/>
  <c r="R53" i="9"/>
  <c r="O22" i="9"/>
  <c r="N22" i="9"/>
  <c r="P22" i="9"/>
  <c r="Q22" i="9"/>
  <c r="R22" i="9"/>
  <c r="P48" i="9"/>
  <c r="Q48" i="9"/>
  <c r="O48" i="9"/>
  <c r="R48" i="9"/>
  <c r="N48" i="9"/>
  <c r="O100" i="9"/>
  <c r="P100" i="9"/>
  <c r="Q100" i="9"/>
  <c r="N100" i="9"/>
  <c r="R75" i="9"/>
  <c r="N75" i="9"/>
  <c r="O75" i="9"/>
  <c r="P75" i="9"/>
  <c r="Q75" i="9"/>
  <c r="Q35" i="9"/>
  <c r="R35" i="9"/>
  <c r="N35" i="9"/>
  <c r="P35" i="9"/>
  <c r="O35" i="9"/>
  <c r="R17" i="9"/>
  <c r="N17" i="9"/>
  <c r="O17" i="9"/>
  <c r="P17" i="9"/>
  <c r="Q17" i="9"/>
  <c r="P36" i="9"/>
  <c r="Q36" i="9"/>
  <c r="N36" i="9"/>
  <c r="O36" i="9"/>
  <c r="R36" i="9"/>
  <c r="P77" i="9"/>
  <c r="Q77" i="9"/>
  <c r="R77" i="9"/>
  <c r="N77" i="9"/>
  <c r="O77" i="9"/>
  <c r="O16" i="9"/>
  <c r="P16" i="9"/>
  <c r="Q16" i="9"/>
  <c r="R16" i="9"/>
  <c r="N16" i="9"/>
  <c r="O80" i="9"/>
  <c r="P80" i="9"/>
  <c r="Q80" i="9"/>
  <c r="N80" i="9"/>
  <c r="R80" i="9"/>
  <c r="O63" i="9"/>
  <c r="P63" i="9"/>
  <c r="R63" i="9"/>
  <c r="N63" i="9"/>
  <c r="Q63" i="9"/>
  <c r="R23" i="9"/>
  <c r="N23" i="9"/>
  <c r="Q23" i="9"/>
  <c r="O23" i="9"/>
  <c r="P23" i="9"/>
  <c r="R5" i="9"/>
  <c r="N5" i="9"/>
  <c r="O5" i="9"/>
  <c r="P5" i="9"/>
  <c r="Q5" i="9"/>
  <c r="Q24" i="9"/>
  <c r="O24" i="9"/>
  <c r="P24" i="9"/>
  <c r="R24" i="9"/>
  <c r="N24" i="9"/>
  <c r="P60" i="9"/>
  <c r="Q60" i="9"/>
  <c r="O60" i="9"/>
  <c r="R60" i="9"/>
  <c r="N60" i="9"/>
  <c r="O4" i="9"/>
  <c r="P4" i="9"/>
  <c r="Q4" i="9"/>
  <c r="R4" i="9"/>
  <c r="N4" i="9"/>
</calcChain>
</file>

<file path=xl/sharedStrings.xml><?xml version="1.0" encoding="utf-8"?>
<sst xmlns="http://schemas.openxmlformats.org/spreadsheetml/2006/main" count="344" uniqueCount="168">
  <si>
    <t>Liste des engagés – U11 - Challenge 2024</t>
  </si>
  <si>
    <t>Doss.</t>
  </si>
  <si>
    <t>Nom</t>
  </si>
  <si>
    <t>Prénom</t>
  </si>
  <si>
    <t>Club</t>
  </si>
  <si>
    <t>F</t>
  </si>
  <si>
    <t>Challenge</t>
  </si>
  <si>
    <t>CRON</t>
  </si>
  <si>
    <t>Lucas</t>
  </si>
  <si>
    <t>VC DINAN</t>
  </si>
  <si>
    <t>DELAMARE</t>
  </si>
  <si>
    <t>Camille</t>
  </si>
  <si>
    <t xml:space="preserve">VC DINAN.       </t>
  </si>
  <si>
    <t>CARPENTIER</t>
  </si>
  <si>
    <t>UGO</t>
  </si>
  <si>
    <t>BLANCHARD</t>
  </si>
  <si>
    <t>LUCAS</t>
  </si>
  <si>
    <t>ENTENTE CYCLISTE DU PAYS DE PAIMPOL</t>
  </si>
  <si>
    <t>GRIGNY</t>
  </si>
  <si>
    <t>EDEN</t>
  </si>
  <si>
    <t>MORVAN LE GUISTIN</t>
  </si>
  <si>
    <t>LOUEN</t>
  </si>
  <si>
    <t>BLOT</t>
  </si>
  <si>
    <t>Ylian</t>
  </si>
  <si>
    <t>VCP Loudéac</t>
  </si>
  <si>
    <t>ALLANO</t>
  </si>
  <si>
    <t>Perrine</t>
  </si>
  <si>
    <t>ESNAULT</t>
  </si>
  <si>
    <t>ALBIN</t>
  </si>
  <si>
    <t>CC PLANCOETIN</t>
  </si>
  <si>
    <t>FREMIN</t>
  </si>
  <si>
    <t>RAPHAEL</t>
  </si>
  <si>
    <t>JOUBLE</t>
  </si>
  <si>
    <t>LUKA</t>
  </si>
  <si>
    <t>FROSTIN</t>
  </si>
  <si>
    <t>GAC</t>
  </si>
  <si>
    <t>PAUL</t>
  </si>
  <si>
    <t>LE CORRE</t>
  </si>
  <si>
    <t>NATHEO</t>
  </si>
  <si>
    <t>LE RIBAULT</t>
  </si>
  <si>
    <t>SOEN</t>
  </si>
  <si>
    <t>LEFOULON</t>
  </si>
  <si>
    <t>LOANN</t>
  </si>
  <si>
    <t>NAUDOT</t>
  </si>
  <si>
    <t>TAO</t>
  </si>
  <si>
    <t>DABOUDET</t>
  </si>
  <si>
    <t>JOSEPH</t>
  </si>
  <si>
    <t>CCM</t>
  </si>
  <si>
    <t>LE PERCQ</t>
  </si>
  <si>
    <t>BATISTE</t>
  </si>
  <si>
    <t>CARFANTAN</t>
  </si>
  <si>
    <t>NOAM</t>
  </si>
  <si>
    <t>SAGORY</t>
  </si>
  <si>
    <t>ETHAN</t>
  </si>
  <si>
    <t>ROCABOY</t>
  </si>
  <si>
    <t>LILOU</t>
  </si>
  <si>
    <t>MICHEL</t>
  </si>
  <si>
    <t>ESTEBAN</t>
  </si>
  <si>
    <t>LAUNAY</t>
  </si>
  <si>
    <t>ALICE</t>
  </si>
  <si>
    <t>LUCA</t>
  </si>
  <si>
    <t>NATHAN</t>
  </si>
  <si>
    <t>AMICE</t>
  </si>
  <si>
    <t>Lorèna</t>
  </si>
  <si>
    <t>cyclisme Langueux Trégueux</t>
  </si>
  <si>
    <t>QUERO</t>
  </si>
  <si>
    <t>Maël</t>
  </si>
  <si>
    <t>DELAMAIRE</t>
  </si>
  <si>
    <t>TINAEL</t>
  </si>
  <si>
    <t>LAVIGNE</t>
  </si>
  <si>
    <t>VALENTINE</t>
  </si>
  <si>
    <t>SCHMIT</t>
  </si>
  <si>
    <t>lucas</t>
  </si>
  <si>
    <t>COCHARD</t>
  </si>
  <si>
    <t>Tyméo</t>
  </si>
  <si>
    <t>ECPGUINGAMP</t>
  </si>
  <si>
    <t>GUILLOU</t>
  </si>
  <si>
    <t>MAXENCE</t>
  </si>
  <si>
    <t>MAROS</t>
  </si>
  <si>
    <t>NOLAN</t>
  </si>
  <si>
    <t>LATIMIER</t>
  </si>
  <si>
    <t>STAN</t>
  </si>
  <si>
    <t>CC UZEL</t>
  </si>
  <si>
    <t>LE MERCIER</t>
  </si>
  <si>
    <t>MARIUS</t>
  </si>
  <si>
    <t>LE NOUVEL</t>
  </si>
  <si>
    <t>ZACK</t>
  </si>
  <si>
    <t>ANTOINE</t>
  </si>
  <si>
    <t>AURY</t>
  </si>
  <si>
    <t>Léna</t>
  </si>
  <si>
    <t>TEAM PAYS DINAN GUINEFORT</t>
  </si>
  <si>
    <t>CROISIER</t>
  </si>
  <si>
    <t>Léa</t>
  </si>
  <si>
    <t>DANCOINE</t>
  </si>
  <si>
    <t>Lilian</t>
  </si>
  <si>
    <t>GUIHARD</t>
  </si>
  <si>
    <t>Evan</t>
  </si>
  <si>
    <t>LESEIGNEUR</t>
  </si>
  <si>
    <t>Théo</t>
  </si>
  <si>
    <t>POILVET</t>
  </si>
  <si>
    <t>YANAEL</t>
  </si>
  <si>
    <t>BOULOT</t>
  </si>
  <si>
    <t>CLARA</t>
  </si>
  <si>
    <t>ECPL</t>
  </si>
  <si>
    <t>GALLAIS</t>
  </si>
  <si>
    <t>NOELINE</t>
  </si>
  <si>
    <t>VSP LAMBALLE</t>
  </si>
  <si>
    <t>LECUYER</t>
  </si>
  <si>
    <t>LOUENN</t>
  </si>
  <si>
    <t>MARIE</t>
  </si>
  <si>
    <t>NINO</t>
  </si>
  <si>
    <t>THEBAULT</t>
  </si>
  <si>
    <t>LEGALLOU</t>
  </si>
  <si>
    <t>MARTIN</t>
  </si>
  <si>
    <t>ROUSSEAU</t>
  </si>
  <si>
    <t>MALO</t>
  </si>
  <si>
    <t>LEGRAND</t>
  </si>
  <si>
    <t>VALENTIN</t>
  </si>
  <si>
    <t>OSSATO</t>
  </si>
  <si>
    <t>TED DIT AUTISME</t>
  </si>
  <si>
    <t>HC</t>
  </si>
  <si>
    <t>LE GOFF</t>
  </si>
  <si>
    <t>SIMON</t>
  </si>
  <si>
    <t>CC BLAVET</t>
  </si>
  <si>
    <t>LE BORGNE</t>
  </si>
  <si>
    <t>Timéo</t>
  </si>
  <si>
    <t>PLAINTEL VELO STAR</t>
  </si>
  <si>
    <t>Manche 1 - Lamballe – U11</t>
  </si>
  <si>
    <t>Le 26 mars 2024</t>
  </si>
  <si>
    <t>Vitesse</t>
  </si>
  <si>
    <t>Pl.</t>
  </si>
  <si>
    <t>Route</t>
  </si>
  <si>
    <t>Total</t>
  </si>
  <si>
    <t>Clt</t>
  </si>
  <si>
    <t>Temps vitesse</t>
  </si>
  <si>
    <t>Classement route</t>
  </si>
  <si>
    <t>Temps</t>
  </si>
  <si>
    <t>Dossard</t>
  </si>
  <si>
    <t>Place</t>
  </si>
  <si>
    <t>Manche 2 – Uzel – U11</t>
  </si>
  <si>
    <t>Le 31 mars 2024</t>
  </si>
  <si>
    <t>Manche 3 - Languenan –U11</t>
  </si>
  <si>
    <t>Le 14 avril 2024</t>
  </si>
  <si>
    <t>Manche 4 - Plouezec – U11</t>
  </si>
  <si>
    <t>Le 21 avril 2024</t>
  </si>
  <si>
    <t>Manche 5 - Plemy – U11</t>
  </si>
  <si>
    <t>Le 1er mai 2024</t>
  </si>
  <si>
    <t>Manche 6 - Bourseul – U11</t>
  </si>
  <si>
    <t>Le 26 mai 2024</t>
  </si>
  <si>
    <t>Manche 7 - Pordic – U11</t>
  </si>
  <si>
    <t>Le  juin 2024</t>
  </si>
  <si>
    <t>Classement final - Challenge 2024 – U11</t>
  </si>
  <si>
    <t>Manche Lamballe</t>
  </si>
  <si>
    <t>Manche Uzel</t>
  </si>
  <si>
    <t>Manche Languenan</t>
  </si>
  <si>
    <t>Manche Plouezec</t>
  </si>
  <si>
    <t>Manche Plemy</t>
  </si>
  <si>
    <t>Manche Bourseul</t>
  </si>
  <si>
    <t>Manche Pordic</t>
  </si>
  <si>
    <t>Nb manche</t>
  </si>
  <si>
    <t xml:space="preserve"> - bonne place 1</t>
  </si>
  <si>
    <t xml:space="preserve"> - Bonne place 2</t>
  </si>
  <si>
    <t>Total Point</t>
  </si>
  <si>
    <t>Point Challenge</t>
  </si>
  <si>
    <t>Classement Challenge</t>
  </si>
  <si>
    <t>LASNEL</t>
  </si>
  <si>
    <t>BASTIEN</t>
  </si>
  <si>
    <t>EC PAYS DU LEFF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</si>
</sst>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FF0000"/>
      <name val="Arial"/>
      <family val="2"/>
      <charset val="1"/>
    </font>
    <font>
      <sz val="12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C2D69A"/>
        <bgColor rgb="FFBFBFB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C0006"/>
      </patternFill>
    </fill>
    <fill>
      <patternFill patternType="solid">
        <fgColor rgb="FFB4C7DC"/>
        <bgColor rgb="FFBFBFBF"/>
      </patternFill>
    </fill>
    <fill>
      <patternFill patternType="solid">
        <fgColor rgb="FFBFBFBF"/>
        <bgColor rgb="FFB4C7D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49" fontId="1" fillId="0" borderId="2" xfId="0" applyNumberFormat="1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0" borderId="2" xfId="0" applyNumberFormat="1" applyFont="1" applyBorder="1"/>
    <xf numFmtId="49" fontId="1" fillId="0" borderId="1" xfId="0" applyNumberFormat="1" applyFont="1" applyBorder="1"/>
    <xf numFmtId="0" fontId="6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1" fontId="0" fillId="0" borderId="0" xfId="0" applyNumberFormat="1"/>
    <xf numFmtId="0" fontId="5" fillId="0" borderId="8" xfId="0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1" fontId="0" fillId="0" borderId="12" xfId="0" applyNumberFormat="1" applyBorder="1"/>
    <xf numFmtId="0" fontId="0" fillId="0" borderId="12" xfId="0" applyBorder="1" applyProtection="1">
      <protection locked="0"/>
    </xf>
    <xf numFmtId="0" fontId="0" fillId="0" borderId="12" xfId="0" applyBorder="1"/>
    <xf numFmtId="0" fontId="0" fillId="0" borderId="1" xfId="0" applyBorder="1"/>
    <xf numFmtId="0" fontId="5" fillId="0" borderId="12" xfId="0" applyFont="1" applyBorder="1" applyAlignment="1">
      <alignment horizontal="center"/>
    </xf>
    <xf numFmtId="0" fontId="0" fillId="3" borderId="12" xfId="0" applyFill="1" applyBorder="1"/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3" xfId="0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45" wrapText="1"/>
    </xf>
    <xf numFmtId="0" fontId="10" fillId="6" borderId="1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11" fillId="0" borderId="1" xfId="0" applyFont="1" applyBorder="1"/>
    <xf numFmtId="0" fontId="1" fillId="9" borderId="1" xfId="0" applyFont="1" applyFill="1" applyBorder="1" applyAlignment="1">
      <alignment horizontal="center"/>
    </xf>
    <xf numFmtId="0" fontId="6" fillId="3" borderId="1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13" xfId="0" applyFill="1" applyBorder="1"/>
  </cellXfs>
  <cellStyles count="1">
    <cellStyle name="Normal" xfId="0" builtinId="0"/>
  </cellStyles>
  <dxfs count="38">
    <dxf>
      <font>
        <color rgb="FFFFFFFF"/>
      </font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FFFF"/>
      </font>
      <fill>
        <patternFill>
          <bgColor rgb="FFFFFFFF"/>
        </patternFill>
      </fill>
    </dxf>
  </dxf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D69A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3"/>
  <sheetViews>
    <sheetView topLeftCell="A34" zoomScale="85" zoomScaleNormal="85" workbookViewId="0">
      <selection activeCell="E59" sqref="E59"/>
    </sheetView>
  </sheetViews>
  <sheetFormatPr baseColWidth="10" defaultColWidth="10.42578125" defaultRowHeight="15.75" x14ac:dyDescent="0.25"/>
  <cols>
    <col min="1" max="1" width="7.42578125" style="1" customWidth="1"/>
    <col min="2" max="2" width="18.7109375" customWidth="1"/>
    <col min="3" max="3" width="19" customWidth="1"/>
    <col min="4" max="4" width="38.42578125" customWidth="1"/>
    <col min="5" max="5" width="3.85546875" style="2" customWidth="1"/>
    <col min="6" max="6" width="12.42578125" style="1" customWidth="1"/>
  </cols>
  <sheetData>
    <row r="1" spans="1:13" ht="23.25" x14ac:dyDescent="0.35">
      <c r="A1" s="60" t="s">
        <v>0</v>
      </c>
      <c r="B1" s="60"/>
      <c r="C1" s="60"/>
      <c r="D1" s="60"/>
      <c r="E1" s="60"/>
      <c r="F1" s="3"/>
    </row>
    <row r="3" spans="1:13" s="6" customFormat="1" ht="18.75" x14ac:dyDescent="0.3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4" t="s">
        <v>6</v>
      </c>
    </row>
    <row r="4" spans="1:13" x14ac:dyDescent="0.25">
      <c r="A4" s="7">
        <v>1</v>
      </c>
      <c r="B4" s="8" t="s">
        <v>7</v>
      </c>
      <c r="C4" s="9" t="s">
        <v>8</v>
      </c>
      <c r="D4" s="10" t="s">
        <v>9</v>
      </c>
      <c r="E4" s="11"/>
      <c r="F4" s="12">
        <v>1</v>
      </c>
    </row>
    <row r="5" spans="1:13" x14ac:dyDescent="0.25">
      <c r="A5" s="7">
        <v>2</v>
      </c>
      <c r="B5" s="8" t="s">
        <v>10</v>
      </c>
      <c r="C5" s="9" t="s">
        <v>11</v>
      </c>
      <c r="D5" s="10" t="s">
        <v>12</v>
      </c>
      <c r="E5" s="11"/>
      <c r="F5" s="12">
        <v>1</v>
      </c>
    </row>
    <row r="6" spans="1:13" x14ac:dyDescent="0.25">
      <c r="A6" s="7">
        <v>3</v>
      </c>
      <c r="B6" s="9" t="s">
        <v>13</v>
      </c>
      <c r="C6" s="9" t="s">
        <v>14</v>
      </c>
      <c r="D6" s="10" t="s">
        <v>12</v>
      </c>
      <c r="E6" s="9"/>
      <c r="F6" s="12">
        <v>1</v>
      </c>
    </row>
    <row r="7" spans="1:13" ht="30.75" x14ac:dyDescent="0.25">
      <c r="A7" s="7">
        <v>4</v>
      </c>
      <c r="B7" s="13" t="s">
        <v>15</v>
      </c>
      <c r="C7" s="9" t="s">
        <v>16</v>
      </c>
      <c r="D7" s="10" t="s">
        <v>17</v>
      </c>
      <c r="E7" s="14"/>
      <c r="F7" s="12">
        <v>1</v>
      </c>
      <c r="I7" s="1"/>
      <c r="J7" s="15"/>
      <c r="K7" s="15"/>
      <c r="L7" s="15"/>
      <c r="M7" s="15"/>
    </row>
    <row r="8" spans="1:13" ht="30.75" x14ac:dyDescent="0.25">
      <c r="A8" s="7">
        <v>5</v>
      </c>
      <c r="B8" s="16" t="s">
        <v>18</v>
      </c>
      <c r="C8" s="9" t="s">
        <v>19</v>
      </c>
      <c r="D8" s="10" t="s">
        <v>17</v>
      </c>
      <c r="E8" s="14"/>
      <c r="F8" s="12">
        <v>1</v>
      </c>
      <c r="I8" s="1"/>
      <c r="J8" s="15"/>
      <c r="K8" s="15"/>
      <c r="L8" s="15"/>
      <c r="M8" s="15"/>
    </row>
    <row r="9" spans="1:13" ht="30.75" x14ac:dyDescent="0.25">
      <c r="A9" s="7">
        <v>6</v>
      </c>
      <c r="B9" s="16" t="s">
        <v>20</v>
      </c>
      <c r="C9" s="9" t="s">
        <v>21</v>
      </c>
      <c r="D9" s="10" t="s">
        <v>17</v>
      </c>
      <c r="E9" s="14"/>
      <c r="F9" s="12">
        <v>1</v>
      </c>
      <c r="I9" s="1"/>
      <c r="J9" s="15"/>
      <c r="K9" s="15"/>
      <c r="L9" s="15"/>
      <c r="M9" s="15"/>
    </row>
    <row r="10" spans="1:13" x14ac:dyDescent="0.25">
      <c r="A10" s="7">
        <v>7</v>
      </c>
      <c r="B10" s="17" t="s">
        <v>22</v>
      </c>
      <c r="C10" s="18" t="s">
        <v>23</v>
      </c>
      <c r="D10" s="19" t="s">
        <v>24</v>
      </c>
      <c r="E10" s="20"/>
      <c r="F10" s="12">
        <v>1</v>
      </c>
    </row>
    <row r="11" spans="1:13" x14ac:dyDescent="0.25">
      <c r="A11" s="21">
        <v>8</v>
      </c>
      <c r="B11" s="17" t="s">
        <v>25</v>
      </c>
      <c r="C11" s="18" t="s">
        <v>26</v>
      </c>
      <c r="D11" s="19" t="s">
        <v>24</v>
      </c>
      <c r="E11" s="20" t="s">
        <v>5</v>
      </c>
      <c r="F11" s="12">
        <v>1</v>
      </c>
    </row>
    <row r="12" spans="1:13" x14ac:dyDescent="0.25">
      <c r="A12" s="7">
        <v>9</v>
      </c>
      <c r="B12" s="8" t="s">
        <v>27</v>
      </c>
      <c r="C12" s="9" t="s">
        <v>28</v>
      </c>
      <c r="D12" s="10" t="s">
        <v>29</v>
      </c>
      <c r="E12" s="14"/>
      <c r="F12" s="12">
        <v>1</v>
      </c>
    </row>
    <row r="13" spans="1:13" x14ac:dyDescent="0.25">
      <c r="A13" s="7">
        <v>10</v>
      </c>
      <c r="B13" s="8" t="s">
        <v>30</v>
      </c>
      <c r="C13" s="9" t="s">
        <v>31</v>
      </c>
      <c r="D13" s="10" t="s">
        <v>29</v>
      </c>
      <c r="E13" s="14"/>
      <c r="F13" s="12">
        <v>1</v>
      </c>
    </row>
    <row r="14" spans="1:13" x14ac:dyDescent="0.25">
      <c r="A14" s="7">
        <v>11</v>
      </c>
      <c r="B14" s="8" t="s">
        <v>32</v>
      </c>
      <c r="C14" s="9" t="s">
        <v>33</v>
      </c>
      <c r="D14" s="10" t="s">
        <v>29</v>
      </c>
      <c r="E14" s="14"/>
      <c r="F14" s="12">
        <v>1</v>
      </c>
    </row>
    <row r="15" spans="1:13" x14ac:dyDescent="0.25">
      <c r="A15" s="7">
        <v>12</v>
      </c>
      <c r="B15" s="8" t="s">
        <v>34</v>
      </c>
      <c r="C15" s="9" t="s">
        <v>16</v>
      </c>
      <c r="D15" s="10" t="s">
        <v>29</v>
      </c>
      <c r="E15" s="14"/>
      <c r="F15" s="12">
        <v>1</v>
      </c>
    </row>
    <row r="16" spans="1:13" x14ac:dyDescent="0.25">
      <c r="A16" s="7">
        <v>13</v>
      </c>
      <c r="B16" s="8" t="s">
        <v>35</v>
      </c>
      <c r="C16" s="9" t="s">
        <v>36</v>
      </c>
      <c r="D16" s="10" t="s">
        <v>29</v>
      </c>
      <c r="E16" s="14"/>
      <c r="F16" s="12">
        <v>1</v>
      </c>
    </row>
    <row r="17" spans="1:6" x14ac:dyDescent="0.25">
      <c r="A17" s="7">
        <v>14</v>
      </c>
      <c r="B17" s="8" t="s">
        <v>37</v>
      </c>
      <c r="C17" s="9" t="s">
        <v>38</v>
      </c>
      <c r="D17" s="10" t="s">
        <v>29</v>
      </c>
      <c r="E17" s="14"/>
      <c r="F17" s="12">
        <v>1</v>
      </c>
    </row>
    <row r="18" spans="1:6" x14ac:dyDescent="0.25">
      <c r="A18" s="7">
        <v>15</v>
      </c>
      <c r="B18" s="8" t="s">
        <v>39</v>
      </c>
      <c r="C18" s="9" t="s">
        <v>40</v>
      </c>
      <c r="D18" s="10" t="s">
        <v>29</v>
      </c>
      <c r="E18" s="14"/>
      <c r="F18" s="12">
        <v>1</v>
      </c>
    </row>
    <row r="19" spans="1:6" x14ac:dyDescent="0.25">
      <c r="A19" s="7">
        <v>16</v>
      </c>
      <c r="B19" s="8" t="s">
        <v>41</v>
      </c>
      <c r="C19" s="9" t="s">
        <v>42</v>
      </c>
      <c r="D19" s="10" t="s">
        <v>29</v>
      </c>
      <c r="E19" s="14"/>
      <c r="F19" s="12">
        <v>1</v>
      </c>
    </row>
    <row r="20" spans="1:6" x14ac:dyDescent="0.25">
      <c r="A20" s="7">
        <v>17</v>
      </c>
      <c r="B20" s="8" t="s">
        <v>43</v>
      </c>
      <c r="C20" s="9" t="s">
        <v>44</v>
      </c>
      <c r="D20" s="10" t="s">
        <v>29</v>
      </c>
      <c r="E20" s="14"/>
      <c r="F20" s="12">
        <v>1</v>
      </c>
    </row>
    <row r="21" spans="1:6" x14ac:dyDescent="0.25">
      <c r="A21" s="7">
        <v>18</v>
      </c>
      <c r="B21" s="8" t="s">
        <v>45</v>
      </c>
      <c r="C21" s="9" t="s">
        <v>46</v>
      </c>
      <c r="D21" s="10" t="s">
        <v>47</v>
      </c>
      <c r="E21" s="14"/>
      <c r="F21" s="12">
        <v>1</v>
      </c>
    </row>
    <row r="22" spans="1:6" x14ac:dyDescent="0.25">
      <c r="A22" s="7">
        <v>19</v>
      </c>
      <c r="B22" s="8" t="s">
        <v>48</v>
      </c>
      <c r="C22" s="9" t="s">
        <v>49</v>
      </c>
      <c r="D22" s="10" t="s">
        <v>47</v>
      </c>
      <c r="E22" s="14"/>
      <c r="F22" s="12">
        <v>1</v>
      </c>
    </row>
    <row r="23" spans="1:6" x14ac:dyDescent="0.25">
      <c r="A23" s="7">
        <v>20</v>
      </c>
      <c r="B23" s="8" t="s">
        <v>50</v>
      </c>
      <c r="C23" s="9" t="s">
        <v>51</v>
      </c>
      <c r="D23" s="10" t="s">
        <v>47</v>
      </c>
      <c r="E23" s="14"/>
      <c r="F23" s="12">
        <v>1</v>
      </c>
    </row>
    <row r="24" spans="1:6" x14ac:dyDescent="0.25">
      <c r="A24" s="7">
        <v>21</v>
      </c>
      <c r="B24" s="8" t="s">
        <v>52</v>
      </c>
      <c r="C24" s="9" t="s">
        <v>53</v>
      </c>
      <c r="D24" s="10" t="s">
        <v>47</v>
      </c>
      <c r="E24" s="14"/>
      <c r="F24" s="12">
        <v>1</v>
      </c>
    </row>
    <row r="25" spans="1:6" x14ac:dyDescent="0.25">
      <c r="A25" s="21">
        <v>22</v>
      </c>
      <c r="B25" s="8" t="s">
        <v>54</v>
      </c>
      <c r="C25" s="9" t="s">
        <v>55</v>
      </c>
      <c r="D25" s="10" t="s">
        <v>47</v>
      </c>
      <c r="E25" s="14" t="s">
        <v>5</v>
      </c>
      <c r="F25" s="12">
        <v>1</v>
      </c>
    </row>
    <row r="26" spans="1:6" x14ac:dyDescent="0.25">
      <c r="A26" s="7">
        <v>23</v>
      </c>
      <c r="B26" s="8" t="s">
        <v>56</v>
      </c>
      <c r="C26" s="9" t="s">
        <v>57</v>
      </c>
      <c r="D26" s="10" t="s">
        <v>47</v>
      </c>
      <c r="E26" s="14"/>
      <c r="F26" s="12">
        <v>1</v>
      </c>
    </row>
    <row r="27" spans="1:6" x14ac:dyDescent="0.25">
      <c r="A27" s="22">
        <v>24</v>
      </c>
      <c r="B27" s="8" t="s">
        <v>58</v>
      </c>
      <c r="C27" s="9" t="s">
        <v>59</v>
      </c>
      <c r="D27" s="10" t="s">
        <v>47</v>
      </c>
      <c r="E27" s="14" t="s">
        <v>5</v>
      </c>
      <c r="F27" s="12">
        <v>1</v>
      </c>
    </row>
    <row r="28" spans="1:6" x14ac:dyDescent="0.25">
      <c r="A28" s="7">
        <v>25</v>
      </c>
      <c r="B28" s="8" t="s">
        <v>60</v>
      </c>
      <c r="C28" s="9" t="s">
        <v>61</v>
      </c>
      <c r="D28" s="10" t="s">
        <v>47</v>
      </c>
      <c r="E28" s="14"/>
      <c r="F28" s="12">
        <v>1</v>
      </c>
    </row>
    <row r="29" spans="1:6" x14ac:dyDescent="0.25">
      <c r="A29" s="22">
        <v>26</v>
      </c>
      <c r="B29" s="23" t="s">
        <v>62</v>
      </c>
      <c r="C29" s="24" t="s">
        <v>63</v>
      </c>
      <c r="D29" s="10" t="s">
        <v>64</v>
      </c>
      <c r="E29" s="25" t="s">
        <v>5</v>
      </c>
      <c r="F29" s="12">
        <v>1</v>
      </c>
    </row>
    <row r="30" spans="1:6" x14ac:dyDescent="0.25">
      <c r="A30" s="7">
        <v>27</v>
      </c>
      <c r="B30" s="23" t="s">
        <v>65</v>
      </c>
      <c r="C30" s="24" t="s">
        <v>66</v>
      </c>
      <c r="D30" s="10" t="s">
        <v>64</v>
      </c>
      <c r="E30" s="14"/>
      <c r="F30" s="12">
        <v>1</v>
      </c>
    </row>
    <row r="31" spans="1:6" x14ac:dyDescent="0.25">
      <c r="A31" s="7">
        <v>28</v>
      </c>
      <c r="B31" s="23" t="s">
        <v>67</v>
      </c>
      <c r="C31" s="24" t="s">
        <v>68</v>
      </c>
      <c r="D31" s="10" t="s">
        <v>64</v>
      </c>
      <c r="E31" s="14"/>
      <c r="F31" s="12">
        <v>1</v>
      </c>
    </row>
    <row r="32" spans="1:6" x14ac:dyDescent="0.25">
      <c r="A32" s="22">
        <v>29</v>
      </c>
      <c r="B32" s="23" t="s">
        <v>69</v>
      </c>
      <c r="C32" s="24" t="s">
        <v>70</v>
      </c>
      <c r="D32" s="10" t="s">
        <v>64</v>
      </c>
      <c r="E32" s="25" t="s">
        <v>5</v>
      </c>
      <c r="F32" s="12">
        <v>1</v>
      </c>
    </row>
    <row r="33" spans="1:6" x14ac:dyDescent="0.25">
      <c r="A33" s="7">
        <v>30</v>
      </c>
      <c r="B33" s="23" t="s">
        <v>71</v>
      </c>
      <c r="C33" s="24" t="s">
        <v>72</v>
      </c>
      <c r="D33" s="10" t="s">
        <v>64</v>
      </c>
      <c r="E33" s="14"/>
      <c r="F33" s="12">
        <v>1</v>
      </c>
    </row>
    <row r="34" spans="1:6" x14ac:dyDescent="0.25">
      <c r="A34" s="7">
        <v>31</v>
      </c>
      <c r="B34" s="26" t="s">
        <v>73</v>
      </c>
      <c r="C34" s="9" t="s">
        <v>74</v>
      </c>
      <c r="D34" s="10" t="s">
        <v>75</v>
      </c>
      <c r="E34" s="11"/>
      <c r="F34" s="12">
        <v>1</v>
      </c>
    </row>
    <row r="35" spans="1:6" x14ac:dyDescent="0.25">
      <c r="A35" s="7">
        <v>32</v>
      </c>
      <c r="B35" s="26" t="s">
        <v>76</v>
      </c>
      <c r="C35" s="9" t="s">
        <v>77</v>
      </c>
      <c r="D35" s="10" t="s">
        <v>75</v>
      </c>
      <c r="E35" s="11"/>
      <c r="F35" s="12">
        <v>1</v>
      </c>
    </row>
    <row r="36" spans="1:6" x14ac:dyDescent="0.25">
      <c r="A36" s="7">
        <v>33</v>
      </c>
      <c r="B36" s="26" t="s">
        <v>78</v>
      </c>
      <c r="C36" s="9" t="s">
        <v>79</v>
      </c>
      <c r="D36" s="10" t="s">
        <v>75</v>
      </c>
      <c r="E36" s="11"/>
      <c r="F36" s="12">
        <v>1</v>
      </c>
    </row>
    <row r="37" spans="1:6" x14ac:dyDescent="0.25">
      <c r="A37" s="7">
        <v>34</v>
      </c>
      <c r="B37" s="8" t="s">
        <v>80</v>
      </c>
      <c r="C37" s="9" t="s">
        <v>81</v>
      </c>
      <c r="D37" s="10" t="s">
        <v>82</v>
      </c>
      <c r="E37" s="14"/>
      <c r="F37" s="12">
        <v>1</v>
      </c>
    </row>
    <row r="38" spans="1:6" x14ac:dyDescent="0.25">
      <c r="A38" s="7">
        <v>35</v>
      </c>
      <c r="B38" s="8" t="s">
        <v>83</v>
      </c>
      <c r="C38" s="9" t="s">
        <v>84</v>
      </c>
      <c r="D38" s="10" t="s">
        <v>82</v>
      </c>
      <c r="E38" s="14"/>
      <c r="F38" s="12">
        <v>1</v>
      </c>
    </row>
    <row r="39" spans="1:6" x14ac:dyDescent="0.25">
      <c r="A39" s="7">
        <v>36</v>
      </c>
      <c r="B39" s="8" t="s">
        <v>85</v>
      </c>
      <c r="C39" s="9" t="s">
        <v>86</v>
      </c>
      <c r="D39" s="10" t="s">
        <v>82</v>
      </c>
      <c r="E39" s="14"/>
      <c r="F39" s="12">
        <v>1</v>
      </c>
    </row>
    <row r="40" spans="1:6" x14ac:dyDescent="0.25">
      <c r="A40" s="7">
        <v>37</v>
      </c>
      <c r="B40" s="8" t="s">
        <v>16</v>
      </c>
      <c r="C40" s="9" t="s">
        <v>87</v>
      </c>
      <c r="D40" s="10" t="s">
        <v>82</v>
      </c>
      <c r="E40" s="14"/>
      <c r="F40" s="12">
        <v>1</v>
      </c>
    </row>
    <row r="41" spans="1:6" x14ac:dyDescent="0.25">
      <c r="A41" s="22">
        <v>38</v>
      </c>
      <c r="B41" s="8" t="s">
        <v>88</v>
      </c>
      <c r="C41" s="9" t="s">
        <v>89</v>
      </c>
      <c r="D41" s="10" t="s">
        <v>90</v>
      </c>
      <c r="E41" s="14" t="s">
        <v>5</v>
      </c>
      <c r="F41" s="12">
        <v>1</v>
      </c>
    </row>
    <row r="42" spans="1:6" x14ac:dyDescent="0.25">
      <c r="A42" s="22">
        <v>39</v>
      </c>
      <c r="B42" s="8" t="s">
        <v>91</v>
      </c>
      <c r="C42" s="9" t="s">
        <v>92</v>
      </c>
      <c r="D42" s="10" t="s">
        <v>90</v>
      </c>
      <c r="E42" s="14" t="s">
        <v>5</v>
      </c>
      <c r="F42" s="12">
        <v>1</v>
      </c>
    </row>
    <row r="43" spans="1:6" x14ac:dyDescent="0.25">
      <c r="A43" s="7">
        <v>40</v>
      </c>
      <c r="B43" s="8" t="s">
        <v>93</v>
      </c>
      <c r="C43" s="9" t="s">
        <v>94</v>
      </c>
      <c r="D43" s="10" t="s">
        <v>90</v>
      </c>
      <c r="E43" s="14"/>
      <c r="F43" s="12">
        <v>1</v>
      </c>
    </row>
    <row r="44" spans="1:6" x14ac:dyDescent="0.25">
      <c r="A44" s="7">
        <v>41</v>
      </c>
      <c r="B44" s="8" t="s">
        <v>95</v>
      </c>
      <c r="C44" s="9" t="s">
        <v>96</v>
      </c>
      <c r="D44" s="10" t="s">
        <v>90</v>
      </c>
      <c r="E44" s="14"/>
      <c r="F44" s="12">
        <v>1</v>
      </c>
    </row>
    <row r="45" spans="1:6" x14ac:dyDescent="0.25">
      <c r="A45" s="7">
        <v>42</v>
      </c>
      <c r="B45" s="8" t="s">
        <v>97</v>
      </c>
      <c r="C45" s="9" t="s">
        <v>98</v>
      </c>
      <c r="D45" s="10" t="s">
        <v>90</v>
      </c>
      <c r="E45" s="14"/>
      <c r="F45" s="12">
        <v>1</v>
      </c>
    </row>
    <row r="46" spans="1:6" x14ac:dyDescent="0.25">
      <c r="A46" s="7">
        <v>43</v>
      </c>
      <c r="B46" s="8" t="s">
        <v>99</v>
      </c>
      <c r="C46" s="9" t="s">
        <v>100</v>
      </c>
      <c r="D46" s="10" t="s">
        <v>90</v>
      </c>
      <c r="E46" s="14"/>
      <c r="F46" s="12">
        <v>1</v>
      </c>
    </row>
    <row r="47" spans="1:6" x14ac:dyDescent="0.25">
      <c r="A47" s="22">
        <v>44</v>
      </c>
      <c r="B47" s="8" t="s">
        <v>101</v>
      </c>
      <c r="C47" s="9" t="s">
        <v>102</v>
      </c>
      <c r="D47" s="10" t="s">
        <v>103</v>
      </c>
      <c r="E47" s="14" t="s">
        <v>5</v>
      </c>
      <c r="F47" s="12">
        <v>1</v>
      </c>
    </row>
    <row r="48" spans="1:6" x14ac:dyDescent="0.25">
      <c r="A48" s="22">
        <v>45</v>
      </c>
      <c r="B48" s="17" t="s">
        <v>104</v>
      </c>
      <c r="C48" s="18" t="s">
        <v>105</v>
      </c>
      <c r="D48" s="19" t="s">
        <v>106</v>
      </c>
      <c r="E48" s="20" t="s">
        <v>5</v>
      </c>
      <c r="F48" s="12">
        <v>1</v>
      </c>
    </row>
    <row r="49" spans="1:6" x14ac:dyDescent="0.25">
      <c r="A49" s="7">
        <v>46</v>
      </c>
      <c r="B49" s="17" t="s">
        <v>107</v>
      </c>
      <c r="C49" s="18" t="s">
        <v>108</v>
      </c>
      <c r="D49" s="19" t="s">
        <v>106</v>
      </c>
      <c r="E49" s="20"/>
      <c r="F49" s="12">
        <v>1</v>
      </c>
    </row>
    <row r="50" spans="1:6" x14ac:dyDescent="0.25">
      <c r="A50" s="7">
        <v>47</v>
      </c>
      <c r="B50" s="17" t="s">
        <v>109</v>
      </c>
      <c r="C50" s="18" t="s">
        <v>110</v>
      </c>
      <c r="D50" s="19" t="s">
        <v>106</v>
      </c>
      <c r="E50" s="20"/>
      <c r="F50" s="12">
        <v>1</v>
      </c>
    </row>
    <row r="51" spans="1:6" x14ac:dyDescent="0.25">
      <c r="A51" s="7">
        <v>48</v>
      </c>
      <c r="B51" s="17" t="s">
        <v>111</v>
      </c>
      <c r="C51" s="18" t="s">
        <v>79</v>
      </c>
      <c r="D51" s="19" t="s">
        <v>106</v>
      </c>
      <c r="E51" s="20"/>
      <c r="F51" s="12">
        <v>1</v>
      </c>
    </row>
    <row r="52" spans="1:6" x14ac:dyDescent="0.25">
      <c r="A52" s="7">
        <v>49</v>
      </c>
      <c r="B52" s="17" t="s">
        <v>112</v>
      </c>
      <c r="C52" s="18" t="s">
        <v>113</v>
      </c>
      <c r="D52" s="19" t="s">
        <v>106</v>
      </c>
      <c r="E52" s="20"/>
      <c r="F52" s="12">
        <v>1</v>
      </c>
    </row>
    <row r="53" spans="1:6" x14ac:dyDescent="0.25">
      <c r="A53" s="7">
        <v>50</v>
      </c>
      <c r="B53" s="17" t="s">
        <v>114</v>
      </c>
      <c r="C53" s="18" t="s">
        <v>115</v>
      </c>
      <c r="D53" s="19" t="s">
        <v>106</v>
      </c>
      <c r="E53" s="20"/>
      <c r="F53" s="12">
        <v>1</v>
      </c>
    </row>
    <row r="54" spans="1:6" x14ac:dyDescent="0.25">
      <c r="A54" s="7">
        <v>51</v>
      </c>
      <c r="B54" s="17" t="s">
        <v>116</v>
      </c>
      <c r="C54" s="18" t="s">
        <v>117</v>
      </c>
      <c r="D54" s="19" t="s">
        <v>106</v>
      </c>
      <c r="E54" s="20"/>
      <c r="F54" s="12">
        <v>1</v>
      </c>
    </row>
    <row r="55" spans="1:6" x14ac:dyDescent="0.25">
      <c r="A55" s="7">
        <v>52</v>
      </c>
      <c r="B55" s="8" t="s">
        <v>118</v>
      </c>
      <c r="C55" s="9" t="s">
        <v>57</v>
      </c>
      <c r="D55" s="10" t="s">
        <v>119</v>
      </c>
      <c r="E55" s="27" t="s">
        <v>120</v>
      </c>
      <c r="F55" s="12">
        <v>1</v>
      </c>
    </row>
    <row r="56" spans="1:6" x14ac:dyDescent="0.25">
      <c r="A56" s="7">
        <v>53</v>
      </c>
      <c r="B56" s="8" t="s">
        <v>121</v>
      </c>
      <c r="C56" s="9" t="s">
        <v>122</v>
      </c>
      <c r="D56" s="10" t="s">
        <v>123</v>
      </c>
      <c r="E56" s="14"/>
      <c r="F56" s="12">
        <v>1</v>
      </c>
    </row>
    <row r="57" spans="1:6" x14ac:dyDescent="0.25">
      <c r="A57" s="7">
        <v>54</v>
      </c>
      <c r="B57" s="8" t="s">
        <v>124</v>
      </c>
      <c r="C57" s="9" t="s">
        <v>125</v>
      </c>
      <c r="D57" s="10" t="s">
        <v>126</v>
      </c>
      <c r="E57" s="14"/>
      <c r="F57" s="12">
        <v>1</v>
      </c>
    </row>
    <row r="58" spans="1:6" x14ac:dyDescent="0.25">
      <c r="A58" s="28">
        <v>55</v>
      </c>
      <c r="B58" s="29" t="s">
        <v>165</v>
      </c>
      <c r="C58" s="29" t="s">
        <v>166</v>
      </c>
      <c r="D58" s="29" t="s">
        <v>24</v>
      </c>
      <c r="E58" s="29"/>
      <c r="F58" s="12">
        <v>1</v>
      </c>
    </row>
    <row r="59" spans="1:6" x14ac:dyDescent="0.25">
      <c r="A59" s="58">
        <v>56</v>
      </c>
      <c r="B59" s="29" t="s">
        <v>101</v>
      </c>
      <c r="C59" s="29" t="s">
        <v>102</v>
      </c>
      <c r="D59" s="29" t="s">
        <v>167</v>
      </c>
      <c r="E59" s="59" t="s">
        <v>5</v>
      </c>
      <c r="F59" s="12">
        <v>1</v>
      </c>
    </row>
    <row r="60" spans="1:6" x14ac:dyDescent="0.25">
      <c r="A60" s="28">
        <v>57</v>
      </c>
      <c r="B60" s="29"/>
      <c r="C60" s="29"/>
      <c r="D60" s="29"/>
      <c r="E60" s="29"/>
      <c r="F60" s="12">
        <v>1</v>
      </c>
    </row>
    <row r="61" spans="1:6" x14ac:dyDescent="0.25">
      <c r="A61" s="28">
        <v>58</v>
      </c>
      <c r="B61" s="29"/>
      <c r="C61" s="29"/>
      <c r="D61" s="29"/>
      <c r="E61" s="29"/>
      <c r="F61" s="12"/>
    </row>
    <row r="62" spans="1:6" x14ac:dyDescent="0.25">
      <c r="A62" s="28">
        <v>59</v>
      </c>
      <c r="B62" s="29"/>
      <c r="C62" s="29"/>
      <c r="D62" s="29"/>
      <c r="E62" s="29"/>
      <c r="F62" s="12">
        <v>1</v>
      </c>
    </row>
    <row r="63" spans="1:6" x14ac:dyDescent="0.25">
      <c r="A63" s="30">
        <v>60</v>
      </c>
      <c r="B63" s="31"/>
      <c r="C63" s="31"/>
      <c r="D63" s="31"/>
      <c r="E63" s="29"/>
      <c r="F63" s="12">
        <v>1</v>
      </c>
    </row>
    <row r="64" spans="1:6" x14ac:dyDescent="0.25">
      <c r="A64" s="30">
        <v>61</v>
      </c>
      <c r="B64" s="31"/>
      <c r="C64" s="31"/>
      <c r="D64" s="31"/>
      <c r="E64" s="29"/>
      <c r="F64" s="12"/>
    </row>
    <row r="65" spans="1:6" x14ac:dyDescent="0.25">
      <c r="A65" s="30">
        <v>62</v>
      </c>
      <c r="B65" s="31"/>
      <c r="C65" s="31"/>
      <c r="D65" s="31"/>
      <c r="E65" s="29"/>
      <c r="F65" s="12"/>
    </row>
    <row r="66" spans="1:6" x14ac:dyDescent="0.25">
      <c r="A66" s="30">
        <v>63</v>
      </c>
      <c r="B66" s="31"/>
      <c r="C66" s="31"/>
      <c r="D66" s="31"/>
      <c r="E66" s="29"/>
      <c r="F66" s="12"/>
    </row>
    <row r="67" spans="1:6" x14ac:dyDescent="0.25">
      <c r="A67" s="30">
        <v>64</v>
      </c>
      <c r="B67" s="31"/>
      <c r="C67" s="31"/>
      <c r="D67" s="31"/>
      <c r="E67" s="29"/>
      <c r="F67" s="12"/>
    </row>
    <row r="68" spans="1:6" x14ac:dyDescent="0.25">
      <c r="A68" s="30">
        <v>65</v>
      </c>
      <c r="B68" s="31"/>
      <c r="C68" s="31"/>
      <c r="D68" s="31"/>
      <c r="E68" s="29"/>
      <c r="F68" s="12"/>
    </row>
    <row r="69" spans="1:6" x14ac:dyDescent="0.25">
      <c r="A69" s="30">
        <v>66</v>
      </c>
      <c r="B69" s="31"/>
      <c r="C69" s="31"/>
      <c r="D69" s="31"/>
      <c r="E69" s="29"/>
      <c r="F69" s="12"/>
    </row>
    <row r="70" spans="1:6" x14ac:dyDescent="0.25">
      <c r="A70" s="30">
        <v>67</v>
      </c>
      <c r="B70" s="31"/>
      <c r="C70" s="31"/>
      <c r="D70" s="31"/>
      <c r="E70" s="29"/>
      <c r="F70" s="12"/>
    </row>
    <row r="71" spans="1:6" x14ac:dyDescent="0.25">
      <c r="A71" s="30">
        <v>68</v>
      </c>
      <c r="B71" s="31"/>
      <c r="C71" s="31"/>
      <c r="D71" s="31"/>
      <c r="E71" s="29"/>
      <c r="F71" s="12"/>
    </row>
    <row r="72" spans="1:6" x14ac:dyDescent="0.25">
      <c r="A72" s="30">
        <v>69</v>
      </c>
      <c r="B72" s="31"/>
      <c r="C72" s="31"/>
      <c r="D72" s="31"/>
      <c r="E72" s="29"/>
      <c r="F72" s="12"/>
    </row>
    <row r="73" spans="1:6" x14ac:dyDescent="0.25">
      <c r="A73" s="30">
        <v>70</v>
      </c>
      <c r="B73" s="31"/>
      <c r="C73" s="31"/>
      <c r="D73" s="31"/>
      <c r="E73" s="29"/>
      <c r="F73" s="12"/>
    </row>
    <row r="74" spans="1:6" x14ac:dyDescent="0.25">
      <c r="A74" s="30">
        <v>71</v>
      </c>
      <c r="B74" s="31"/>
      <c r="C74" s="31"/>
      <c r="D74" s="31"/>
      <c r="E74" s="29"/>
      <c r="F74" s="12"/>
    </row>
    <row r="75" spans="1:6" x14ac:dyDescent="0.25">
      <c r="A75" s="30">
        <v>72</v>
      </c>
      <c r="B75" s="31"/>
      <c r="C75" s="31"/>
      <c r="D75" s="31"/>
      <c r="E75" s="29"/>
      <c r="F75" s="12"/>
    </row>
    <row r="76" spans="1:6" x14ac:dyDescent="0.25">
      <c r="A76" s="30">
        <v>73</v>
      </c>
      <c r="B76" s="31"/>
      <c r="C76" s="31"/>
      <c r="D76" s="31"/>
      <c r="E76" s="29"/>
      <c r="F76" s="12"/>
    </row>
    <row r="77" spans="1:6" x14ac:dyDescent="0.25">
      <c r="A77" s="30">
        <v>74</v>
      </c>
      <c r="B77" s="31"/>
      <c r="C77" s="31"/>
      <c r="D77" s="31"/>
      <c r="E77" s="29"/>
      <c r="F77" s="12"/>
    </row>
    <row r="78" spans="1:6" x14ac:dyDescent="0.25">
      <c r="A78" s="30">
        <v>75</v>
      </c>
      <c r="B78" s="31"/>
      <c r="C78" s="31"/>
      <c r="D78" s="31"/>
      <c r="E78" s="29"/>
      <c r="F78" s="12"/>
    </row>
    <row r="79" spans="1:6" x14ac:dyDescent="0.25">
      <c r="A79" s="30">
        <v>76</v>
      </c>
      <c r="B79" s="31"/>
      <c r="C79" s="31"/>
      <c r="D79" s="31"/>
      <c r="E79" s="29"/>
      <c r="F79" s="12"/>
    </row>
    <row r="80" spans="1:6" x14ac:dyDescent="0.25">
      <c r="A80" s="30">
        <v>77</v>
      </c>
      <c r="B80" s="31"/>
      <c r="C80" s="31"/>
      <c r="D80" s="31"/>
      <c r="E80" s="29"/>
      <c r="F80" s="12"/>
    </row>
    <row r="81" spans="1:6" x14ac:dyDescent="0.25">
      <c r="A81" s="30">
        <v>78</v>
      </c>
      <c r="B81" s="31"/>
      <c r="C81" s="31"/>
      <c r="D81" s="31"/>
      <c r="E81" s="29"/>
      <c r="F81" s="12"/>
    </row>
    <row r="82" spans="1:6" x14ac:dyDescent="0.25">
      <c r="A82" s="30">
        <v>79</v>
      </c>
      <c r="B82" s="31"/>
      <c r="C82" s="31"/>
      <c r="D82" s="31"/>
      <c r="E82" s="29"/>
      <c r="F82" s="12"/>
    </row>
    <row r="83" spans="1:6" x14ac:dyDescent="0.25">
      <c r="A83" s="30">
        <v>80</v>
      </c>
      <c r="B83" s="31"/>
      <c r="C83" s="31"/>
      <c r="D83" s="31"/>
      <c r="E83" s="29"/>
      <c r="F83" s="12"/>
    </row>
    <row r="84" spans="1:6" x14ac:dyDescent="0.25">
      <c r="A84" s="30">
        <v>81</v>
      </c>
      <c r="B84" s="31"/>
      <c r="C84" s="31"/>
      <c r="D84" s="31"/>
      <c r="E84" s="29"/>
      <c r="F84" s="12"/>
    </row>
    <row r="85" spans="1:6" x14ac:dyDescent="0.25">
      <c r="A85" s="30">
        <v>82</v>
      </c>
      <c r="B85" s="31"/>
      <c r="C85" s="31"/>
      <c r="D85" s="31"/>
      <c r="E85" s="29"/>
      <c r="F85" s="12"/>
    </row>
    <row r="86" spans="1:6" x14ac:dyDescent="0.25">
      <c r="A86" s="30">
        <v>83</v>
      </c>
      <c r="B86" s="31"/>
      <c r="C86" s="31"/>
      <c r="D86" s="31"/>
      <c r="E86" s="29"/>
      <c r="F86" s="12"/>
    </row>
    <row r="87" spans="1:6" x14ac:dyDescent="0.25">
      <c r="A87" s="30">
        <v>84</v>
      </c>
      <c r="B87" s="31"/>
      <c r="C87" s="31"/>
      <c r="D87" s="31"/>
      <c r="E87" s="29"/>
      <c r="F87" s="12"/>
    </row>
    <row r="88" spans="1:6" x14ac:dyDescent="0.25">
      <c r="A88" s="30">
        <v>85</v>
      </c>
      <c r="B88" s="31"/>
      <c r="C88" s="31"/>
      <c r="D88" s="31"/>
      <c r="E88" s="29"/>
      <c r="F88" s="12"/>
    </row>
    <row r="89" spans="1:6" x14ac:dyDescent="0.25">
      <c r="A89" s="30">
        <v>86</v>
      </c>
      <c r="B89" s="31"/>
      <c r="C89" s="31"/>
      <c r="D89" s="31"/>
      <c r="E89" s="29"/>
      <c r="F89" s="12"/>
    </row>
    <row r="90" spans="1:6" x14ac:dyDescent="0.25">
      <c r="A90" s="30">
        <v>87</v>
      </c>
      <c r="B90" s="31"/>
      <c r="C90" s="31"/>
      <c r="D90" s="31"/>
      <c r="E90" s="29"/>
      <c r="F90" s="12"/>
    </row>
    <row r="91" spans="1:6" x14ac:dyDescent="0.25">
      <c r="A91" s="30">
        <v>88</v>
      </c>
      <c r="B91" s="31"/>
      <c r="C91" s="31"/>
      <c r="D91" s="31"/>
      <c r="E91" s="29"/>
      <c r="F91" s="12"/>
    </row>
    <row r="92" spans="1:6" x14ac:dyDescent="0.25">
      <c r="A92" s="30">
        <v>89</v>
      </c>
      <c r="B92" s="31"/>
      <c r="C92" s="31"/>
      <c r="D92" s="31"/>
      <c r="E92" s="29"/>
      <c r="F92" s="12"/>
    </row>
    <row r="93" spans="1:6" x14ac:dyDescent="0.25">
      <c r="A93" s="30">
        <v>90</v>
      </c>
      <c r="B93" s="31"/>
      <c r="C93" s="31"/>
      <c r="D93" s="31"/>
      <c r="E93" s="29"/>
      <c r="F93" s="12"/>
    </row>
    <row r="94" spans="1:6" x14ac:dyDescent="0.25">
      <c r="A94" s="30">
        <v>91</v>
      </c>
      <c r="B94" s="31"/>
      <c r="C94" s="31"/>
      <c r="D94" s="31"/>
      <c r="E94" s="29"/>
      <c r="F94" s="12"/>
    </row>
    <row r="95" spans="1:6" x14ac:dyDescent="0.25">
      <c r="A95" s="30">
        <v>92</v>
      </c>
      <c r="B95" s="31"/>
      <c r="C95" s="31"/>
      <c r="D95" s="31"/>
      <c r="E95" s="29"/>
      <c r="F95" s="12"/>
    </row>
    <row r="96" spans="1:6" x14ac:dyDescent="0.25">
      <c r="A96" s="30">
        <v>93</v>
      </c>
      <c r="B96" s="31"/>
      <c r="C96" s="31"/>
      <c r="D96" s="31"/>
      <c r="E96" s="29"/>
      <c r="F96" s="12"/>
    </row>
    <row r="97" spans="1:6" x14ac:dyDescent="0.25">
      <c r="A97" s="30">
        <v>94</v>
      </c>
      <c r="B97" s="31"/>
      <c r="C97" s="31"/>
      <c r="D97" s="31"/>
      <c r="E97" s="29"/>
      <c r="F97" s="12"/>
    </row>
    <row r="98" spans="1:6" x14ac:dyDescent="0.25">
      <c r="A98" s="30">
        <v>95</v>
      </c>
      <c r="B98" s="31"/>
      <c r="C98" s="31"/>
      <c r="D98" s="31"/>
      <c r="E98" s="29"/>
      <c r="F98" s="12"/>
    </row>
    <row r="99" spans="1:6" x14ac:dyDescent="0.25">
      <c r="A99" s="30">
        <v>96</v>
      </c>
      <c r="B99" s="31"/>
      <c r="C99" s="31"/>
      <c r="D99" s="31"/>
      <c r="E99" s="29"/>
      <c r="F99" s="12"/>
    </row>
    <row r="100" spans="1:6" x14ac:dyDescent="0.25">
      <c r="A100" s="30">
        <v>97</v>
      </c>
      <c r="B100" s="31"/>
      <c r="C100" s="31"/>
      <c r="D100" s="31"/>
      <c r="E100" s="29"/>
      <c r="F100" s="12"/>
    </row>
    <row r="101" spans="1:6" x14ac:dyDescent="0.25">
      <c r="A101" s="30">
        <v>98</v>
      </c>
      <c r="B101" s="31"/>
      <c r="C101" s="31"/>
      <c r="D101" s="31"/>
      <c r="E101" s="29"/>
      <c r="F101" s="12"/>
    </row>
    <row r="102" spans="1:6" x14ac:dyDescent="0.25">
      <c r="A102" s="30">
        <v>99</v>
      </c>
      <c r="B102" s="31"/>
      <c r="C102" s="31"/>
      <c r="D102" s="31"/>
      <c r="E102" s="29"/>
      <c r="F102" s="12"/>
    </row>
    <row r="103" spans="1:6" x14ac:dyDescent="0.25">
      <c r="A103" s="30">
        <v>100</v>
      </c>
      <c r="B103" s="31"/>
      <c r="C103" s="31"/>
      <c r="D103" s="31"/>
      <c r="E103" s="29"/>
      <c r="F103" s="12"/>
    </row>
  </sheetData>
  <mergeCells count="1">
    <mergeCell ref="A1:E1"/>
  </mergeCells>
  <pageMargins left="0.17" right="0.16" top="0.33" bottom="0.23" header="0.26" footer="0.1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04"/>
  <sheetViews>
    <sheetView tabSelected="1" topLeftCell="A34" zoomScaleNormal="100" workbookViewId="0">
      <selection activeCell="P52" sqref="P52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</cols>
  <sheetData>
    <row r="1" spans="2:17" ht="23.25" x14ac:dyDescent="0.35">
      <c r="B1" s="60" t="s">
        <v>127</v>
      </c>
      <c r="C1" s="60"/>
      <c r="D1" s="60"/>
      <c r="E1" s="60"/>
      <c r="F1" s="60"/>
      <c r="G1" s="60"/>
      <c r="H1" s="60"/>
      <c r="I1" s="62" t="s">
        <v>128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>
        <v>1</v>
      </c>
      <c r="C5" s="36" t="str">
        <f>IFERROR(VLOOKUP(B5,Engagés!$A$4:$E$83,2,FALSE()),"")</f>
        <v>CRON</v>
      </c>
      <c r="D5" s="36" t="str">
        <f>IFERROR(VLOOKUP(B5,Engagés!$A$4:$E$83,3,FALSE()),"")</f>
        <v>Lucas</v>
      </c>
      <c r="E5" s="36" t="str">
        <f>IFERROR(VLOOKUP(B5,Engagés!$A$4:$E$83,4,FALSE()),"")</f>
        <v>VC DINAN</v>
      </c>
      <c r="F5" s="36">
        <f>IFERROR(VLOOKUP(B5,Engagés!$A$4:$E$83,5,FALSE()),"")</f>
        <v>0</v>
      </c>
      <c r="G5" s="37">
        <f t="shared" ref="G5:G36" si="0">IFERROR(VLOOKUP(B5,$M$5:$N$104,2,FALSE()),"")</f>
        <v>10.02</v>
      </c>
      <c r="H5" s="38">
        <f t="shared" ref="H5:H36" si="1">IFERROR((RANK(G5,$G$4:$G$104,1)),"")</f>
        <v>14</v>
      </c>
      <c r="I5" s="39">
        <f t="shared" ref="I5:I36" si="2">IFERROR(VLOOKUP(B5,$P$5:$Q$104,2,FALSE()),"")</f>
        <v>31</v>
      </c>
      <c r="J5" s="40">
        <f t="shared" ref="J5:J36" si="3">IFERROR(SUM(H5+I5),"")</f>
        <v>45</v>
      </c>
      <c r="K5" s="39">
        <f t="shared" ref="K5:K36" si="4">IFERROR(RANK(J5,$J$5:$J$104,1),"")</f>
        <v>19</v>
      </c>
      <c r="M5" s="41">
        <v>1</v>
      </c>
      <c r="N5" s="41">
        <v>10.02</v>
      </c>
      <c r="P5" s="41">
        <v>52</v>
      </c>
      <c r="Q5" s="41">
        <v>1</v>
      </c>
    </row>
    <row r="6" spans="2:17" x14ac:dyDescent="0.25">
      <c r="B6" s="35">
        <v>2</v>
      </c>
      <c r="C6" s="36" t="str">
        <f>IFERROR(VLOOKUP(B6,Engagés!$A$4:$E$83,2,FALSE()),"")</f>
        <v>DELAMARE</v>
      </c>
      <c r="D6" s="36" t="str">
        <f>IFERROR(VLOOKUP(B6,Engagés!$A$4:$E$83,3,FALSE()),"")</f>
        <v>Camille</v>
      </c>
      <c r="E6" s="36" t="str">
        <f>IFERROR(VLOOKUP(B6,Engagés!$A$4:$E$83,4,FALSE()),"")</f>
        <v xml:space="preserve">VC DINAN.       </v>
      </c>
      <c r="F6" s="36">
        <f>IFERROR(VLOOKUP(B6,Engagés!$A$4:$E$83,5,FALSE()),"")</f>
        <v>0</v>
      </c>
      <c r="G6" s="37">
        <f t="shared" si="0"/>
        <v>10.220000000000001</v>
      </c>
      <c r="H6" s="38">
        <f t="shared" si="1"/>
        <v>20</v>
      </c>
      <c r="I6" s="39">
        <f t="shared" si="2"/>
        <v>39</v>
      </c>
      <c r="J6" s="40">
        <f t="shared" si="3"/>
        <v>59</v>
      </c>
      <c r="K6" s="39">
        <f t="shared" si="4"/>
        <v>30</v>
      </c>
      <c r="M6" s="41">
        <v>2</v>
      </c>
      <c r="N6" s="41">
        <v>10.220000000000001</v>
      </c>
      <c r="P6" s="41">
        <v>27</v>
      </c>
      <c r="Q6" s="41">
        <v>2</v>
      </c>
    </row>
    <row r="7" spans="2:17" x14ac:dyDescent="0.25">
      <c r="B7" s="35">
        <v>3</v>
      </c>
      <c r="C7" s="36" t="str">
        <f>IFERROR(VLOOKUP(B7,Engagés!$A$4:$E$83,2,FALSE()),"")</f>
        <v>CARPENTIER</v>
      </c>
      <c r="D7" s="36" t="str">
        <f>IFERROR(VLOOKUP(B7,Engagés!$A$4:$E$83,3,FALSE()),"")</f>
        <v>UGO</v>
      </c>
      <c r="E7" s="36" t="str">
        <f>IFERROR(VLOOKUP(B7,Engagés!$A$4:$E$83,4,FALSE()),"")</f>
        <v xml:space="preserve">VC DINAN.       </v>
      </c>
      <c r="F7" s="36">
        <f>IFERROR(VLOOKUP(B7,Engagés!$A$4:$E$83,5,FALSE()),"")</f>
        <v>0</v>
      </c>
      <c r="G7" s="37">
        <f t="shared" si="0"/>
        <v>10.89</v>
      </c>
      <c r="H7" s="38">
        <f t="shared" si="1"/>
        <v>30</v>
      </c>
      <c r="I7" s="39">
        <f t="shared" si="2"/>
        <v>36</v>
      </c>
      <c r="J7" s="40">
        <f t="shared" si="3"/>
        <v>66</v>
      </c>
      <c r="K7" s="39">
        <f t="shared" si="4"/>
        <v>35</v>
      </c>
      <c r="M7" s="41">
        <v>3</v>
      </c>
      <c r="N7" s="41">
        <v>10.89</v>
      </c>
      <c r="P7" s="41">
        <v>5</v>
      </c>
      <c r="Q7" s="41">
        <v>3</v>
      </c>
    </row>
    <row r="8" spans="2:17" x14ac:dyDescent="0.25">
      <c r="B8" s="35">
        <v>4</v>
      </c>
      <c r="C8" s="36" t="str">
        <f>IFERROR(VLOOKUP(B8,Engagés!$A$4:$E$83,2,FALSE()),"")</f>
        <v>BLANCHARD</v>
      </c>
      <c r="D8" s="36" t="str">
        <f>IFERROR(VLOOKUP(B8,Engagés!$A$4:$E$83,3,FALSE()),"")</f>
        <v>LUCAS</v>
      </c>
      <c r="E8" s="36" t="str">
        <f>IFERROR(VLOOKUP(B8,Engagés!$A$4:$E$83,4,FALSE()),"")</f>
        <v>ENTENTE CYCLISTE DU PAYS DE PAIMPOL</v>
      </c>
      <c r="F8" s="36">
        <f>IFERROR(VLOOKUP(B8,Engagés!$A$4:$E$83,5,FALSE()),"")</f>
        <v>0</v>
      </c>
      <c r="G8" s="37">
        <f t="shared" si="0"/>
        <v>9.9600000000000009</v>
      </c>
      <c r="H8" s="38">
        <f t="shared" si="1"/>
        <v>12</v>
      </c>
      <c r="I8" s="39">
        <f t="shared" si="2"/>
        <v>4</v>
      </c>
      <c r="J8" s="40">
        <f t="shared" si="3"/>
        <v>16</v>
      </c>
      <c r="K8" s="39">
        <f t="shared" si="4"/>
        <v>7</v>
      </c>
      <c r="M8" s="41">
        <v>4</v>
      </c>
      <c r="N8" s="41">
        <v>9.9600000000000009</v>
      </c>
      <c r="P8" s="41">
        <v>4</v>
      </c>
      <c r="Q8" s="41">
        <v>4</v>
      </c>
    </row>
    <row r="9" spans="2:17" x14ac:dyDescent="0.25">
      <c r="B9" s="35">
        <v>5</v>
      </c>
      <c r="C9" s="36" t="str">
        <f>IFERROR(VLOOKUP(B9,Engagés!$A$4:$E$83,2,FALSE()),"")</f>
        <v>GRIGNY</v>
      </c>
      <c r="D9" s="36" t="str">
        <f>IFERROR(VLOOKUP(B9,Engagés!$A$4:$E$83,3,FALSE()),"")</f>
        <v>EDEN</v>
      </c>
      <c r="E9" s="36" t="str">
        <f>IFERROR(VLOOKUP(B9,Engagés!$A$4:$E$83,4,FALSE()),"")</f>
        <v>ENTENTE CYCLISTE DU PAYS DE PAIMPOL</v>
      </c>
      <c r="F9" s="36">
        <f>IFERROR(VLOOKUP(B9,Engagés!$A$4:$E$83,5,FALSE()),"")</f>
        <v>0</v>
      </c>
      <c r="G9" s="37">
        <f t="shared" si="0"/>
        <v>9.86</v>
      </c>
      <c r="H9" s="38">
        <f t="shared" si="1"/>
        <v>8</v>
      </c>
      <c r="I9" s="39">
        <f t="shared" si="2"/>
        <v>3</v>
      </c>
      <c r="J9" s="40">
        <f t="shared" si="3"/>
        <v>11</v>
      </c>
      <c r="K9" s="39">
        <f t="shared" si="4"/>
        <v>4</v>
      </c>
      <c r="M9" s="41">
        <v>5</v>
      </c>
      <c r="N9" s="41">
        <v>9.86</v>
      </c>
      <c r="P9" s="41">
        <v>11</v>
      </c>
      <c r="Q9" s="41">
        <v>5</v>
      </c>
    </row>
    <row r="10" spans="2:17" x14ac:dyDescent="0.25">
      <c r="B10" s="35">
        <v>6</v>
      </c>
      <c r="C10" s="36" t="str">
        <f>IFERROR(VLOOKUP(B10,Engagés!$A$4:$E$83,2,FALSE()),"")</f>
        <v>MORVAN LE GUISTIN</v>
      </c>
      <c r="D10" s="36" t="str">
        <f>IFERROR(VLOOKUP(B10,Engagés!$A$4:$E$83,3,FALSE()),"")</f>
        <v>LOUEN</v>
      </c>
      <c r="E10" s="36" t="str">
        <f>IFERROR(VLOOKUP(B10,Engagés!$A$4:$E$83,4,FALSE()),"")</f>
        <v>ENTENTE CYCLISTE DU PAYS DE PAIMPOL</v>
      </c>
      <c r="F10" s="36">
        <f>IFERROR(VLOOKUP(B10,Engagés!$A$4:$E$83,5,FALSE()),"")</f>
        <v>0</v>
      </c>
      <c r="G10" s="37">
        <f t="shared" si="0"/>
        <v>11.81</v>
      </c>
      <c r="H10" s="38">
        <f t="shared" si="1"/>
        <v>40</v>
      </c>
      <c r="I10" s="39">
        <f t="shared" si="2"/>
        <v>19</v>
      </c>
      <c r="J10" s="40">
        <f t="shared" si="3"/>
        <v>59</v>
      </c>
      <c r="K10" s="39">
        <f t="shared" si="4"/>
        <v>30</v>
      </c>
      <c r="M10" s="41">
        <v>6</v>
      </c>
      <c r="N10" s="41">
        <v>11.81</v>
      </c>
      <c r="P10" s="41">
        <v>30</v>
      </c>
      <c r="Q10" s="41">
        <v>6</v>
      </c>
    </row>
    <row r="11" spans="2:17" x14ac:dyDescent="0.25">
      <c r="B11" s="35">
        <v>7</v>
      </c>
      <c r="C11" s="36" t="str">
        <f>IFERROR(VLOOKUP(B11,Engagés!$A$4:$E$83,2,FALSE()),"")</f>
        <v>BLOT</v>
      </c>
      <c r="D11" s="36" t="str">
        <f>IFERROR(VLOOKUP(B11,Engagés!$A$4:$E$83,3,FALSE()),"")</f>
        <v>Ylian</v>
      </c>
      <c r="E11" s="36" t="str">
        <f>IFERROR(VLOOKUP(B11,Engagés!$A$4:$E$83,4,FALSE()),"")</f>
        <v>VCP Loudéac</v>
      </c>
      <c r="F11" s="36">
        <f>IFERROR(VLOOKUP(B11,Engagés!$A$4:$E$83,5,FALSE()),"")</f>
        <v>0</v>
      </c>
      <c r="G11" s="37">
        <f t="shared" si="0"/>
        <v>12.34</v>
      </c>
      <c r="H11" s="38">
        <f t="shared" si="1"/>
        <v>43</v>
      </c>
      <c r="I11" s="39" t="str">
        <f t="shared" si="2"/>
        <v/>
      </c>
      <c r="J11" s="40" t="str">
        <f t="shared" si="3"/>
        <v/>
      </c>
      <c r="K11" s="39" t="str">
        <f t="shared" si="4"/>
        <v/>
      </c>
      <c r="M11" s="41">
        <v>7</v>
      </c>
      <c r="N11" s="41">
        <v>12.34</v>
      </c>
      <c r="P11" s="41">
        <v>53</v>
      </c>
      <c r="Q11" s="41">
        <v>7</v>
      </c>
    </row>
    <row r="12" spans="2:17" x14ac:dyDescent="0.25">
      <c r="B12" s="35">
        <v>8</v>
      </c>
      <c r="C12" s="36" t="str">
        <f>IFERROR(VLOOKUP(B12,Engagés!$A$4:$E$83,2,FALSE()),"")</f>
        <v>ALLANO</v>
      </c>
      <c r="D12" s="36" t="str">
        <f>IFERROR(VLOOKUP(B12,Engagés!$A$4:$E$83,3,FALSE()),"")</f>
        <v>Perrine</v>
      </c>
      <c r="E12" s="36" t="str">
        <f>IFERROR(VLOOKUP(B12,Engagés!$A$4:$E$83,4,FALSE()),"")</f>
        <v>VCP Loudéac</v>
      </c>
      <c r="F12" s="36" t="str">
        <f>IFERROR(VLOOKUP(B12,Engagés!$A$4:$E$83,5,FALSE()),"")</f>
        <v>F</v>
      </c>
      <c r="G12" s="37">
        <f t="shared" si="0"/>
        <v>12.83</v>
      </c>
      <c r="H12" s="38">
        <f t="shared" si="1"/>
        <v>46</v>
      </c>
      <c r="I12" s="39">
        <f t="shared" si="2"/>
        <v>38</v>
      </c>
      <c r="J12" s="40">
        <f t="shared" si="3"/>
        <v>84</v>
      </c>
      <c r="K12" s="39">
        <f t="shared" si="4"/>
        <v>42</v>
      </c>
      <c r="M12" s="41">
        <v>8</v>
      </c>
      <c r="N12" s="41">
        <v>12.83</v>
      </c>
      <c r="P12" s="41">
        <v>25</v>
      </c>
      <c r="Q12" s="41">
        <v>8</v>
      </c>
    </row>
    <row r="13" spans="2:17" x14ac:dyDescent="0.25">
      <c r="B13" s="35">
        <v>9</v>
      </c>
      <c r="C13" s="36" t="str">
        <f>IFERROR(VLOOKUP(B13,Engagés!$A$4:$E$83,2,FALSE()),"")</f>
        <v>ESNAULT</v>
      </c>
      <c r="D13" s="36" t="str">
        <f>IFERROR(VLOOKUP(B13,Engagés!$A$4:$E$83,3,FALSE()),"")</f>
        <v>ALBIN</v>
      </c>
      <c r="E13" s="36" t="str">
        <f>IFERROR(VLOOKUP(B13,Engagés!$A$4:$E$83,4,FALSE()),"")</f>
        <v>CC PLANCOETIN</v>
      </c>
      <c r="F13" s="36">
        <f>IFERROR(VLOOKUP(B13,Engagés!$A$4:$E$83,5,FALSE()),"")</f>
        <v>0</v>
      </c>
      <c r="G13" s="37">
        <f t="shared" si="0"/>
        <v>10.18</v>
      </c>
      <c r="H13" s="38">
        <f t="shared" si="1"/>
        <v>18</v>
      </c>
      <c r="I13" s="39">
        <f t="shared" si="2"/>
        <v>35</v>
      </c>
      <c r="J13" s="40">
        <f t="shared" si="3"/>
        <v>53</v>
      </c>
      <c r="K13" s="39">
        <f t="shared" si="4"/>
        <v>26</v>
      </c>
      <c r="M13" s="41">
        <v>9</v>
      </c>
      <c r="N13" s="41">
        <v>10.18</v>
      </c>
      <c r="P13" s="69">
        <v>26</v>
      </c>
      <c r="Q13" s="41">
        <v>9</v>
      </c>
    </row>
    <row r="14" spans="2:17" x14ac:dyDescent="0.25">
      <c r="B14" s="35">
        <v>10</v>
      </c>
      <c r="C14" s="36" t="str">
        <f>IFERROR(VLOOKUP(B14,Engagés!$A$4:$E$83,2,FALSE()),"")</f>
        <v>FREMIN</v>
      </c>
      <c r="D14" s="36" t="str">
        <f>IFERROR(VLOOKUP(B14,Engagés!$A$4:$E$83,3,FALSE()),"")</f>
        <v>RAPHAEL</v>
      </c>
      <c r="E14" s="36" t="str">
        <f>IFERROR(VLOOKUP(B14,Engagés!$A$4:$E$83,4,FALSE()),"")</f>
        <v>CC PLANCOETIN</v>
      </c>
      <c r="F14" s="36">
        <f>IFERROR(VLOOKUP(B14,Engagés!$A$4:$E$83,5,FALSE()),"")</f>
        <v>0</v>
      </c>
      <c r="G14" s="37">
        <f t="shared" si="0"/>
        <v>10.9</v>
      </c>
      <c r="H14" s="38">
        <f t="shared" si="1"/>
        <v>31</v>
      </c>
      <c r="I14" s="39">
        <f t="shared" si="2"/>
        <v>23</v>
      </c>
      <c r="J14" s="40">
        <f t="shared" si="3"/>
        <v>54</v>
      </c>
      <c r="K14" s="39">
        <f t="shared" si="4"/>
        <v>27</v>
      </c>
      <c r="M14" s="41">
        <v>10</v>
      </c>
      <c r="N14" s="41">
        <v>10.9</v>
      </c>
      <c r="P14" s="41">
        <v>43</v>
      </c>
      <c r="Q14" s="41">
        <v>10</v>
      </c>
    </row>
    <row r="15" spans="2:17" x14ac:dyDescent="0.25">
      <c r="B15" s="35">
        <v>11</v>
      </c>
      <c r="C15" s="36" t="str">
        <f>IFERROR(VLOOKUP(B15,Engagés!$A$4:$E$83,2,FALSE()),"")</f>
        <v>JOUBLE</v>
      </c>
      <c r="D15" s="36" t="str">
        <f>IFERROR(VLOOKUP(B15,Engagés!$A$4:$E$83,3,FALSE()),"")</f>
        <v>LUKA</v>
      </c>
      <c r="E15" s="36" t="str">
        <f>IFERROR(VLOOKUP(B15,Engagés!$A$4:$E$83,4,FALSE()),"")</f>
        <v>CC PLANCOETIN</v>
      </c>
      <c r="F15" s="36">
        <f>IFERROR(VLOOKUP(B15,Engagés!$A$4:$E$83,5,FALSE()),"")</f>
        <v>0</v>
      </c>
      <c r="G15" s="37">
        <f t="shared" si="0"/>
        <v>10.14</v>
      </c>
      <c r="H15" s="38">
        <f t="shared" si="1"/>
        <v>16</v>
      </c>
      <c r="I15" s="39">
        <f t="shared" si="2"/>
        <v>5</v>
      </c>
      <c r="J15" s="40">
        <f t="shared" si="3"/>
        <v>21</v>
      </c>
      <c r="K15" s="39">
        <f t="shared" si="4"/>
        <v>9</v>
      </c>
      <c r="M15" s="41">
        <v>11</v>
      </c>
      <c r="N15" s="41">
        <v>10.14</v>
      </c>
      <c r="P15" s="41">
        <v>21</v>
      </c>
      <c r="Q15" s="41">
        <v>11</v>
      </c>
    </row>
    <row r="16" spans="2:17" x14ac:dyDescent="0.25">
      <c r="B16" s="35">
        <v>12</v>
      </c>
      <c r="C16" s="36" t="str">
        <f>IFERROR(VLOOKUP(B16,Engagés!$A$4:$E$83,2,FALSE()),"")</f>
        <v>FROSTIN</v>
      </c>
      <c r="D16" s="36" t="str">
        <f>IFERROR(VLOOKUP(B16,Engagés!$A$4:$E$83,3,FALSE()),"")</f>
        <v>LUCAS</v>
      </c>
      <c r="E16" s="36" t="str">
        <f>IFERROR(VLOOKUP(B16,Engagés!$A$4:$E$83,4,FALSE()),"")</f>
        <v>CC PLANCOETIN</v>
      </c>
      <c r="F16" s="36">
        <f>IFERROR(VLOOKUP(B16,Engagés!$A$4:$E$83,5,FALSE()),"")</f>
        <v>0</v>
      </c>
      <c r="G16" s="37">
        <f t="shared" si="0"/>
        <v>10.28</v>
      </c>
      <c r="H16" s="38">
        <f t="shared" si="1"/>
        <v>22</v>
      </c>
      <c r="I16" s="39" t="str">
        <f t="shared" si="2"/>
        <v/>
      </c>
      <c r="J16" s="40" t="str">
        <f t="shared" si="3"/>
        <v/>
      </c>
      <c r="K16" s="39" t="str">
        <f t="shared" si="4"/>
        <v/>
      </c>
      <c r="M16" s="41">
        <v>12</v>
      </c>
      <c r="N16" s="41">
        <v>10.28</v>
      </c>
      <c r="P16" s="41">
        <v>15</v>
      </c>
      <c r="Q16" s="41">
        <v>12</v>
      </c>
    </row>
    <row r="17" spans="2:17" x14ac:dyDescent="0.25">
      <c r="B17" s="35">
        <v>13</v>
      </c>
      <c r="C17" s="36" t="str">
        <f>IFERROR(VLOOKUP(B17,Engagés!$A$4:$E$83,2,FALSE()),"")</f>
        <v>GAC</v>
      </c>
      <c r="D17" s="36" t="str">
        <f>IFERROR(VLOOKUP(B17,Engagés!$A$4:$E$83,3,FALSE()),"")</f>
        <v>PAUL</v>
      </c>
      <c r="E17" s="36" t="str">
        <f>IFERROR(VLOOKUP(B17,Engagés!$A$4:$E$83,4,FALSE()),"")</f>
        <v>CC PLANCOETIN</v>
      </c>
      <c r="F17" s="36">
        <f>IFERROR(VLOOKUP(B17,Engagés!$A$4:$E$83,5,FALSE()),"")</f>
        <v>0</v>
      </c>
      <c r="G17" s="37">
        <f t="shared" si="0"/>
        <v>9.98</v>
      </c>
      <c r="H17" s="38">
        <f t="shared" si="1"/>
        <v>13</v>
      </c>
      <c r="I17" s="39">
        <f t="shared" si="2"/>
        <v>18</v>
      </c>
      <c r="J17" s="40">
        <f t="shared" si="3"/>
        <v>31</v>
      </c>
      <c r="K17" s="39">
        <f t="shared" si="4"/>
        <v>13</v>
      </c>
      <c r="M17" s="41">
        <v>13</v>
      </c>
      <c r="N17" s="41">
        <v>9.98</v>
      </c>
      <c r="P17" s="41">
        <v>33</v>
      </c>
      <c r="Q17" s="41">
        <v>13</v>
      </c>
    </row>
    <row r="18" spans="2:17" x14ac:dyDescent="0.25">
      <c r="B18" s="35">
        <v>14</v>
      </c>
      <c r="C18" s="36" t="str">
        <f>IFERROR(VLOOKUP(B18,Engagés!$A$4:$E$83,2,FALSE()),"")</f>
        <v>LE CORRE</v>
      </c>
      <c r="D18" s="36" t="str">
        <f>IFERROR(VLOOKUP(B18,Engagés!$A$4:$E$83,3,FALSE()),"")</f>
        <v>NATHEO</v>
      </c>
      <c r="E18" s="36" t="str">
        <f>IFERROR(VLOOKUP(B18,Engagés!$A$4:$E$83,4,FALSE()),"")</f>
        <v>CC PLANCOETIN</v>
      </c>
      <c r="F18" s="36">
        <f>IFERROR(VLOOKUP(B18,Engagés!$A$4:$E$83,5,FALSE()),"")</f>
        <v>0</v>
      </c>
      <c r="G18" s="37">
        <f t="shared" si="0"/>
        <v>10.65</v>
      </c>
      <c r="H18" s="38">
        <f t="shared" si="1"/>
        <v>26</v>
      </c>
      <c r="I18" s="39">
        <f t="shared" si="2"/>
        <v>17</v>
      </c>
      <c r="J18" s="40">
        <f t="shared" si="3"/>
        <v>43</v>
      </c>
      <c r="K18" s="39">
        <f t="shared" si="4"/>
        <v>18</v>
      </c>
      <c r="M18" s="41">
        <v>14</v>
      </c>
      <c r="N18" s="41">
        <v>10.65</v>
      </c>
      <c r="P18" s="41">
        <v>39</v>
      </c>
      <c r="Q18" s="41">
        <v>14</v>
      </c>
    </row>
    <row r="19" spans="2:17" x14ac:dyDescent="0.25">
      <c r="B19" s="35">
        <v>15</v>
      </c>
      <c r="C19" s="36" t="str">
        <f>IFERROR(VLOOKUP(B19,Engagés!$A$4:$E$83,2,FALSE()),"")</f>
        <v>LE RIBAULT</v>
      </c>
      <c r="D19" s="36" t="str">
        <f>IFERROR(VLOOKUP(B19,Engagés!$A$4:$E$83,3,FALSE()),"")</f>
        <v>SOEN</v>
      </c>
      <c r="E19" s="36" t="str">
        <f>IFERROR(VLOOKUP(B19,Engagés!$A$4:$E$83,4,FALSE()),"")</f>
        <v>CC PLANCOETIN</v>
      </c>
      <c r="F19" s="36">
        <f>IFERROR(VLOOKUP(B19,Engagés!$A$4:$E$83,5,FALSE()),"")</f>
        <v>0</v>
      </c>
      <c r="G19" s="37">
        <f t="shared" si="0"/>
        <v>9.9</v>
      </c>
      <c r="H19" s="38">
        <f t="shared" si="1"/>
        <v>10</v>
      </c>
      <c r="I19" s="39">
        <f t="shared" si="2"/>
        <v>12</v>
      </c>
      <c r="J19" s="40">
        <f t="shared" si="3"/>
        <v>22</v>
      </c>
      <c r="K19" s="39">
        <f t="shared" si="4"/>
        <v>10</v>
      </c>
      <c r="M19" s="41">
        <v>15</v>
      </c>
      <c r="N19" s="41">
        <v>9.9</v>
      </c>
      <c r="P19" s="41">
        <v>49</v>
      </c>
      <c r="Q19" s="41">
        <v>15</v>
      </c>
    </row>
    <row r="20" spans="2:17" x14ac:dyDescent="0.25">
      <c r="B20" s="35">
        <v>16</v>
      </c>
      <c r="C20" s="36" t="str">
        <f>IFERROR(VLOOKUP(B20,Engagés!$A$4:$E$83,2,FALSE()),"")</f>
        <v>LEFOULON</v>
      </c>
      <c r="D20" s="36" t="str">
        <f>IFERROR(VLOOKUP(B20,Engagés!$A$4:$E$83,3,FALSE()),"")</f>
        <v>LOANN</v>
      </c>
      <c r="E20" s="36" t="str">
        <f>IFERROR(VLOOKUP(B20,Engagés!$A$4:$E$83,4,FALSE()),"")</f>
        <v>CC PLANCOETIN</v>
      </c>
      <c r="F20" s="36">
        <f>IFERROR(VLOOKUP(B20,Engagés!$A$4:$E$83,5,FALSE()),"")</f>
        <v>0</v>
      </c>
      <c r="G20" s="37">
        <f t="shared" si="0"/>
        <v>11.01</v>
      </c>
      <c r="H20" s="38">
        <f t="shared" si="1"/>
        <v>32</v>
      </c>
      <c r="I20" s="39">
        <f t="shared" si="2"/>
        <v>46</v>
      </c>
      <c r="J20" s="40">
        <f t="shared" si="3"/>
        <v>78</v>
      </c>
      <c r="K20" s="39">
        <f t="shared" si="4"/>
        <v>39</v>
      </c>
      <c r="M20" s="41">
        <v>16</v>
      </c>
      <c r="N20" s="41">
        <v>11.01</v>
      </c>
      <c r="P20" s="41">
        <v>37</v>
      </c>
      <c r="Q20" s="41">
        <v>16</v>
      </c>
    </row>
    <row r="21" spans="2:17" x14ac:dyDescent="0.25">
      <c r="B21" s="35">
        <v>17</v>
      </c>
      <c r="C21" s="36" t="str">
        <f>IFERROR(VLOOKUP(B21,Engagés!$A$4:$E$83,2,FALSE()),"")</f>
        <v>NAUDOT</v>
      </c>
      <c r="D21" s="36" t="str">
        <f>IFERROR(VLOOKUP(B21,Engagés!$A$4:$E$83,3,FALSE()),"")</f>
        <v>TAO</v>
      </c>
      <c r="E21" s="36" t="str">
        <f>IFERROR(VLOOKUP(B21,Engagés!$A$4:$E$83,4,FALSE()),"")</f>
        <v>CC PLANCOETIN</v>
      </c>
      <c r="F21" s="36">
        <f>IFERROR(VLOOKUP(B21,Engagés!$A$4:$E$83,5,FALSE()),"")</f>
        <v>0</v>
      </c>
      <c r="G21" s="37">
        <f t="shared" si="0"/>
        <v>9.84</v>
      </c>
      <c r="H21" s="38">
        <f t="shared" si="1"/>
        <v>7</v>
      </c>
      <c r="I21" s="39">
        <f t="shared" si="2"/>
        <v>25</v>
      </c>
      <c r="J21" s="40">
        <f t="shared" si="3"/>
        <v>32</v>
      </c>
      <c r="K21" s="39">
        <f t="shared" si="4"/>
        <v>14</v>
      </c>
      <c r="M21" s="41">
        <v>17</v>
      </c>
      <c r="N21" s="41">
        <v>9.84</v>
      </c>
      <c r="P21" s="41">
        <v>14</v>
      </c>
      <c r="Q21" s="41">
        <v>17</v>
      </c>
    </row>
    <row r="22" spans="2:17" x14ac:dyDescent="0.25">
      <c r="B22" s="35">
        <v>18</v>
      </c>
      <c r="C22" s="36" t="str">
        <f>IFERROR(VLOOKUP(B22,Engagés!$A$4:$E$83,2,FALSE()),"")</f>
        <v>DABOUDET</v>
      </c>
      <c r="D22" s="36" t="str">
        <f>IFERROR(VLOOKUP(B22,Engagés!$A$4:$E$83,3,FALSE()),"")</f>
        <v>JOSEPH</v>
      </c>
      <c r="E22" s="36" t="str">
        <f>IFERROR(VLOOKUP(B22,Engagés!$A$4:$E$83,4,FALSE()),"")</f>
        <v>CCM</v>
      </c>
      <c r="F22" s="36">
        <f>IFERROR(VLOOKUP(B22,Engagés!$A$4:$E$83,5,FALSE()),"")</f>
        <v>0</v>
      </c>
      <c r="G22" s="37">
        <f t="shared" si="0"/>
        <v>15.89</v>
      </c>
      <c r="H22" s="38">
        <f t="shared" si="1"/>
        <v>50</v>
      </c>
      <c r="I22" s="39">
        <f t="shared" si="2"/>
        <v>47</v>
      </c>
      <c r="J22" s="40">
        <f t="shared" si="3"/>
        <v>97</v>
      </c>
      <c r="K22" s="39">
        <f t="shared" si="4"/>
        <v>47</v>
      </c>
      <c r="M22" s="41">
        <v>18</v>
      </c>
      <c r="N22" s="41">
        <v>15.89</v>
      </c>
      <c r="P22" s="41">
        <v>13</v>
      </c>
      <c r="Q22" s="41">
        <v>18</v>
      </c>
    </row>
    <row r="23" spans="2:17" x14ac:dyDescent="0.25">
      <c r="B23" s="35">
        <v>19</v>
      </c>
      <c r="C23" s="36" t="str">
        <f>IFERROR(VLOOKUP(B23,Engagés!$A$4:$E$83,2,FALSE()),"")</f>
        <v>LE PERCQ</v>
      </c>
      <c r="D23" s="36" t="str">
        <f>IFERROR(VLOOKUP(B23,Engagés!$A$4:$E$83,3,FALSE()),"")</f>
        <v>BATISTE</v>
      </c>
      <c r="E23" s="36" t="str">
        <f>IFERROR(VLOOKUP(B23,Engagés!$A$4:$E$83,4,FALSE()),"")</f>
        <v>CCM</v>
      </c>
      <c r="F23" s="36">
        <f>IFERROR(VLOOKUP(B23,Engagés!$A$4:$E$83,5,FALSE()),"")</f>
        <v>0</v>
      </c>
      <c r="G23" s="37">
        <f t="shared" si="0"/>
        <v>11.11</v>
      </c>
      <c r="H23" s="38">
        <f t="shared" si="1"/>
        <v>34</v>
      </c>
      <c r="I23" s="39">
        <f t="shared" si="2"/>
        <v>30</v>
      </c>
      <c r="J23" s="40">
        <f t="shared" si="3"/>
        <v>64</v>
      </c>
      <c r="K23" s="39">
        <f t="shared" si="4"/>
        <v>33</v>
      </c>
      <c r="M23" s="41">
        <v>19</v>
      </c>
      <c r="N23" s="41">
        <v>11.11</v>
      </c>
      <c r="P23" s="41">
        <v>6</v>
      </c>
      <c r="Q23" s="41">
        <v>19</v>
      </c>
    </row>
    <row r="24" spans="2:17" x14ac:dyDescent="0.25">
      <c r="B24" s="35">
        <v>20</v>
      </c>
      <c r="C24" s="36" t="str">
        <f>IFERROR(VLOOKUP(B24,Engagés!$A$4:$E$83,2,FALSE()),"")</f>
        <v>CARFANTAN</v>
      </c>
      <c r="D24" s="36" t="str">
        <f>IFERROR(VLOOKUP(B24,Engagés!$A$4:$E$83,3,FALSE()),"")</f>
        <v>NOAM</v>
      </c>
      <c r="E24" s="36" t="str">
        <f>IFERROR(VLOOKUP(B24,Engagés!$A$4:$E$83,4,FALSE()),"")</f>
        <v>CCM</v>
      </c>
      <c r="F24" s="36">
        <f>IFERROR(VLOOKUP(B24,Engagés!$A$4:$E$83,5,FALSE()),"")</f>
        <v>0</v>
      </c>
      <c r="G24" s="37">
        <f t="shared" si="0"/>
        <v>12.23</v>
      </c>
      <c r="H24" s="38">
        <f t="shared" si="1"/>
        <v>42</v>
      </c>
      <c r="I24" s="39">
        <f t="shared" si="2"/>
        <v>27</v>
      </c>
      <c r="J24" s="40">
        <f t="shared" si="3"/>
        <v>69</v>
      </c>
      <c r="K24" s="39">
        <f t="shared" si="4"/>
        <v>37</v>
      </c>
      <c r="M24" s="41">
        <v>20</v>
      </c>
      <c r="N24" s="41">
        <v>12.23</v>
      </c>
      <c r="P24" s="41">
        <v>42</v>
      </c>
      <c r="Q24" s="41">
        <v>20</v>
      </c>
    </row>
    <row r="25" spans="2:17" x14ac:dyDescent="0.25">
      <c r="B25" s="35">
        <v>21</v>
      </c>
      <c r="C25" s="36" t="str">
        <f>IFERROR(VLOOKUP(B25,Engagés!$A$4:$E$83,2,FALSE()),"")</f>
        <v>SAGORY</v>
      </c>
      <c r="D25" s="36" t="str">
        <f>IFERROR(VLOOKUP(B25,Engagés!$A$4:$E$83,3,FALSE()),"")</f>
        <v>ETHAN</v>
      </c>
      <c r="E25" s="36" t="str">
        <f>IFERROR(VLOOKUP(B25,Engagés!$A$4:$E$83,4,FALSE()),"")</f>
        <v>CCM</v>
      </c>
      <c r="F25" s="36">
        <f>IFERROR(VLOOKUP(B25,Engagés!$A$4:$E$83,5,FALSE()),"")</f>
        <v>0</v>
      </c>
      <c r="G25" s="37">
        <f t="shared" si="0"/>
        <v>10.42</v>
      </c>
      <c r="H25" s="38">
        <f t="shared" si="1"/>
        <v>23</v>
      </c>
      <c r="I25" s="39">
        <f t="shared" si="2"/>
        <v>11</v>
      </c>
      <c r="J25" s="40">
        <f t="shared" si="3"/>
        <v>34</v>
      </c>
      <c r="K25" s="39">
        <f t="shared" si="4"/>
        <v>16</v>
      </c>
      <c r="M25" s="41">
        <v>21</v>
      </c>
      <c r="N25" s="41">
        <v>10.42</v>
      </c>
      <c r="P25" s="41">
        <v>28</v>
      </c>
      <c r="Q25" s="41">
        <v>21</v>
      </c>
    </row>
    <row r="26" spans="2:17" x14ac:dyDescent="0.25">
      <c r="B26" s="35">
        <v>22</v>
      </c>
      <c r="C26" s="36" t="str">
        <f>IFERROR(VLOOKUP(B26,Engagés!$A$4:$E$83,2,FALSE()),"")</f>
        <v>ROCABOY</v>
      </c>
      <c r="D26" s="36" t="str">
        <f>IFERROR(VLOOKUP(B26,Engagés!$A$4:$E$83,3,FALSE()),"")</f>
        <v>LILOU</v>
      </c>
      <c r="E26" s="36" t="str">
        <f>IFERROR(VLOOKUP(B26,Engagés!$A$4:$E$83,4,FALSE()),"")</f>
        <v>CCM</v>
      </c>
      <c r="F26" s="36" t="str">
        <f>IFERROR(VLOOKUP(B26,Engagés!$A$4:$E$83,5,FALSE()),"")</f>
        <v>F</v>
      </c>
      <c r="G26" s="37">
        <f t="shared" si="0"/>
        <v>13.81</v>
      </c>
      <c r="H26" s="38">
        <f t="shared" si="1"/>
        <v>47</v>
      </c>
      <c r="I26" s="39">
        <f t="shared" si="2"/>
        <v>44</v>
      </c>
      <c r="J26" s="40">
        <f t="shared" si="3"/>
        <v>91</v>
      </c>
      <c r="K26" s="39">
        <f t="shared" si="4"/>
        <v>45</v>
      </c>
      <c r="M26" s="41">
        <v>22</v>
      </c>
      <c r="N26" s="41">
        <v>13.81</v>
      </c>
      <c r="P26" s="41">
        <v>34</v>
      </c>
      <c r="Q26" s="41">
        <v>22</v>
      </c>
    </row>
    <row r="27" spans="2:17" x14ac:dyDescent="0.25">
      <c r="B27" s="35">
        <v>23</v>
      </c>
      <c r="C27" s="36" t="str">
        <f>IFERROR(VLOOKUP(B27,Engagés!$A$4:$E$83,2,FALSE()),"")</f>
        <v>MICHEL</v>
      </c>
      <c r="D27" s="36" t="str">
        <f>IFERROR(VLOOKUP(B27,Engagés!$A$4:$E$83,3,FALSE()),"")</f>
        <v>ESTEBAN</v>
      </c>
      <c r="E27" s="36" t="str">
        <f>IFERROR(VLOOKUP(B27,Engagés!$A$4:$E$83,4,FALSE()),"")</f>
        <v>CCM</v>
      </c>
      <c r="F27" s="36">
        <f>IFERROR(VLOOKUP(B27,Engagés!$A$4:$E$83,5,FALSE()),"")</f>
        <v>0</v>
      </c>
      <c r="G27" s="37">
        <f t="shared" si="0"/>
        <v>10.26</v>
      </c>
      <c r="H27" s="38">
        <f t="shared" si="1"/>
        <v>21</v>
      </c>
      <c r="I27" s="39">
        <f t="shared" si="2"/>
        <v>26</v>
      </c>
      <c r="J27" s="40">
        <f t="shared" si="3"/>
        <v>47</v>
      </c>
      <c r="K27" s="39">
        <f t="shared" si="4"/>
        <v>20</v>
      </c>
      <c r="M27" s="41">
        <v>23</v>
      </c>
      <c r="N27" s="41">
        <v>10.26</v>
      </c>
      <c r="P27" s="41">
        <v>10</v>
      </c>
      <c r="Q27" s="41">
        <v>23</v>
      </c>
    </row>
    <row r="28" spans="2:17" x14ac:dyDescent="0.25">
      <c r="B28" s="35">
        <v>24</v>
      </c>
      <c r="C28" s="36" t="str">
        <f>IFERROR(VLOOKUP(B28,Engagés!$A$4:$E$83,2,FALSE()),"")</f>
        <v>LAUNAY</v>
      </c>
      <c r="D28" s="36" t="str">
        <f>IFERROR(VLOOKUP(B28,Engagés!$A$4:$E$83,3,FALSE()),"")</f>
        <v>ALICE</v>
      </c>
      <c r="E28" s="36" t="str">
        <f>IFERROR(VLOOKUP(B28,Engagés!$A$4:$E$83,4,FALSE()),"")</f>
        <v>CCM</v>
      </c>
      <c r="F28" s="36" t="str">
        <f>IFERROR(VLOOKUP(B28,Engagés!$A$4:$E$83,5,FALSE()),"")</f>
        <v>F</v>
      </c>
      <c r="G28" s="37">
        <f t="shared" si="0"/>
        <v>12.44</v>
      </c>
      <c r="H28" s="38">
        <f t="shared" si="1"/>
        <v>44</v>
      </c>
      <c r="I28" s="39" t="str">
        <f t="shared" si="2"/>
        <v/>
      </c>
      <c r="J28" s="40" t="str">
        <f t="shared" si="3"/>
        <v/>
      </c>
      <c r="K28" s="39" t="str">
        <f t="shared" si="4"/>
        <v/>
      </c>
      <c r="M28" s="41">
        <v>24</v>
      </c>
      <c r="N28" s="41">
        <v>12.44</v>
      </c>
      <c r="P28" s="41">
        <v>35</v>
      </c>
      <c r="Q28" s="41">
        <v>24</v>
      </c>
    </row>
    <row r="29" spans="2:17" x14ac:dyDescent="0.25">
      <c r="B29" s="35">
        <v>25</v>
      </c>
      <c r="C29" s="36" t="str">
        <f>IFERROR(VLOOKUP(B29,Engagés!$A$4:$E$83,2,FALSE()),"")</f>
        <v>LUCA</v>
      </c>
      <c r="D29" s="36" t="str">
        <f>IFERROR(VLOOKUP(B29,Engagés!$A$4:$E$83,3,FALSE()),"")</f>
        <v>NATHAN</v>
      </c>
      <c r="E29" s="36" t="str">
        <f>IFERROR(VLOOKUP(B29,Engagés!$A$4:$E$83,4,FALSE()),"")</f>
        <v>CCM</v>
      </c>
      <c r="F29" s="36">
        <f>IFERROR(VLOOKUP(B29,Engagés!$A$4:$E$83,5,FALSE()),"")</f>
        <v>0</v>
      </c>
      <c r="G29" s="37">
        <f t="shared" si="0"/>
        <v>8.81</v>
      </c>
      <c r="H29" s="38">
        <f t="shared" si="1"/>
        <v>1</v>
      </c>
      <c r="I29" s="39">
        <f t="shared" si="2"/>
        <v>8</v>
      </c>
      <c r="J29" s="40">
        <f t="shared" si="3"/>
        <v>9</v>
      </c>
      <c r="K29" s="39">
        <f t="shared" si="4"/>
        <v>3</v>
      </c>
      <c r="M29" s="41">
        <v>25</v>
      </c>
      <c r="N29" s="41">
        <v>8.81</v>
      </c>
      <c r="P29" s="46">
        <v>17</v>
      </c>
      <c r="Q29" s="41">
        <v>25</v>
      </c>
    </row>
    <row r="30" spans="2:17" x14ac:dyDescent="0.25">
      <c r="B30" s="35">
        <v>26</v>
      </c>
      <c r="C30" s="36" t="str">
        <f>IFERROR(VLOOKUP(B30,Engagés!$A$4:$E$83,2,FALSE()),"")</f>
        <v>AMICE</v>
      </c>
      <c r="D30" s="36" t="str">
        <f>IFERROR(VLOOKUP(B30,Engagés!$A$4:$E$83,3,FALSE()),"")</f>
        <v>Lorèna</v>
      </c>
      <c r="E30" s="36" t="str">
        <f>IFERROR(VLOOKUP(B30,Engagés!$A$4:$E$83,4,FALSE()),"")</f>
        <v>cyclisme Langueux Trégueux</v>
      </c>
      <c r="F30" s="36" t="str">
        <f>IFERROR(VLOOKUP(B30,Engagés!$A$4:$E$83,5,FALSE()),"")</f>
        <v>F</v>
      </c>
      <c r="G30" s="37">
        <f t="shared" si="0"/>
        <v>11.56</v>
      </c>
      <c r="H30" s="38">
        <f t="shared" si="1"/>
        <v>38</v>
      </c>
      <c r="I30" s="39">
        <f t="shared" si="2"/>
        <v>9</v>
      </c>
      <c r="J30" s="40">
        <f t="shared" si="3"/>
        <v>47</v>
      </c>
      <c r="K30" s="39">
        <f t="shared" si="4"/>
        <v>20</v>
      </c>
      <c r="M30" s="41">
        <v>26</v>
      </c>
      <c r="N30" s="41">
        <v>11.56</v>
      </c>
      <c r="P30" s="41">
        <v>23</v>
      </c>
      <c r="Q30" s="41">
        <v>26</v>
      </c>
    </row>
    <row r="31" spans="2:17" x14ac:dyDescent="0.25">
      <c r="B31" s="35">
        <v>27</v>
      </c>
      <c r="C31" s="36" t="str">
        <f>IFERROR(VLOOKUP(B31,Engagés!$A$4:$E$83,2,FALSE()),"")</f>
        <v>QUERO</v>
      </c>
      <c r="D31" s="36" t="str">
        <f>IFERROR(VLOOKUP(B31,Engagés!$A$4:$E$83,3,FALSE()),"")</f>
        <v>Maël</v>
      </c>
      <c r="E31" s="36" t="str">
        <f>IFERROR(VLOOKUP(B31,Engagés!$A$4:$E$83,4,FALSE()),"")</f>
        <v>cyclisme Langueux Trégueux</v>
      </c>
      <c r="F31" s="36">
        <f>IFERROR(VLOOKUP(B31,Engagés!$A$4:$E$83,5,FALSE()),"")</f>
        <v>0</v>
      </c>
      <c r="G31" s="37">
        <f t="shared" si="0"/>
        <v>9.19</v>
      </c>
      <c r="H31" s="38">
        <f t="shared" si="1"/>
        <v>3</v>
      </c>
      <c r="I31" s="39">
        <f t="shared" si="2"/>
        <v>2</v>
      </c>
      <c r="J31" s="40">
        <f t="shared" si="3"/>
        <v>5</v>
      </c>
      <c r="K31" s="39">
        <f t="shared" si="4"/>
        <v>2</v>
      </c>
      <c r="M31" s="41">
        <v>27</v>
      </c>
      <c r="N31" s="41">
        <v>9.19</v>
      </c>
      <c r="P31" s="41">
        <v>20</v>
      </c>
      <c r="Q31" s="41">
        <v>27</v>
      </c>
    </row>
    <row r="32" spans="2:17" x14ac:dyDescent="0.25">
      <c r="B32" s="35">
        <v>28</v>
      </c>
      <c r="C32" s="36" t="str">
        <f>IFERROR(VLOOKUP(B32,Engagés!$A$4:$E$83,2,FALSE()),"")</f>
        <v>DELAMAIRE</v>
      </c>
      <c r="D32" s="36" t="str">
        <f>IFERROR(VLOOKUP(B32,Engagés!$A$4:$E$83,3,FALSE()),"")</f>
        <v>TINAEL</v>
      </c>
      <c r="E32" s="36" t="str">
        <f>IFERROR(VLOOKUP(B32,Engagés!$A$4:$E$83,4,FALSE()),"")</f>
        <v>cyclisme Langueux Trégueux</v>
      </c>
      <c r="F32" s="36">
        <f>IFERROR(VLOOKUP(B32,Engagés!$A$4:$E$83,5,FALSE()),"")</f>
        <v>0</v>
      </c>
      <c r="G32" s="37">
        <f t="shared" si="0"/>
        <v>9.92</v>
      </c>
      <c r="H32" s="38">
        <f t="shared" si="1"/>
        <v>11</v>
      </c>
      <c r="I32" s="39">
        <f t="shared" si="2"/>
        <v>21</v>
      </c>
      <c r="J32" s="40">
        <f t="shared" si="3"/>
        <v>32</v>
      </c>
      <c r="K32" s="39">
        <f t="shared" si="4"/>
        <v>14</v>
      </c>
      <c r="M32" s="41">
        <v>28</v>
      </c>
      <c r="N32" s="41">
        <v>9.92</v>
      </c>
      <c r="P32" s="41">
        <v>45</v>
      </c>
      <c r="Q32" s="41">
        <v>28</v>
      </c>
    </row>
    <row r="33" spans="2:17" x14ac:dyDescent="0.25">
      <c r="B33" s="35">
        <v>29</v>
      </c>
      <c r="C33" s="36" t="str">
        <f>IFERROR(VLOOKUP(B33,Engagés!$A$4:$E$83,2,FALSE()),"")</f>
        <v>LAVIGNE</v>
      </c>
      <c r="D33" s="36" t="str">
        <f>IFERROR(VLOOKUP(B33,Engagés!$A$4:$E$83,3,FALSE()),"")</f>
        <v>VALENTINE</v>
      </c>
      <c r="E33" s="36" t="str">
        <f>IFERROR(VLOOKUP(B33,Engagés!$A$4:$E$83,4,FALSE()),"")</f>
        <v>cyclisme Langueux Trégueux</v>
      </c>
      <c r="F33" s="36" t="str">
        <f>IFERROR(VLOOKUP(B33,Engagés!$A$4:$E$83,5,FALSE()),"")</f>
        <v>F</v>
      </c>
      <c r="G33" s="37">
        <f t="shared" si="0"/>
        <v>10.82</v>
      </c>
      <c r="H33" s="38">
        <f t="shared" si="1"/>
        <v>29</v>
      </c>
      <c r="I33" s="39">
        <f t="shared" si="2"/>
        <v>32</v>
      </c>
      <c r="J33" s="40">
        <f t="shared" si="3"/>
        <v>61</v>
      </c>
      <c r="K33" s="39">
        <f t="shared" si="4"/>
        <v>32</v>
      </c>
      <c r="M33" s="41">
        <v>29</v>
      </c>
      <c r="N33" s="41">
        <v>10.82</v>
      </c>
      <c r="P33" s="41">
        <v>47</v>
      </c>
      <c r="Q33" s="41">
        <v>29</v>
      </c>
    </row>
    <row r="34" spans="2:17" x14ac:dyDescent="0.25">
      <c r="B34" s="35">
        <v>30</v>
      </c>
      <c r="C34" s="36" t="str">
        <f>IFERROR(VLOOKUP(B34,Engagés!$A$4:$E$83,2,FALSE()),"")</f>
        <v>SCHMIT</v>
      </c>
      <c r="D34" s="36" t="str">
        <f>IFERROR(VLOOKUP(B34,Engagés!$A$4:$E$83,3,FALSE()),"")</f>
        <v>lucas</v>
      </c>
      <c r="E34" s="36" t="str">
        <f>IFERROR(VLOOKUP(B34,Engagés!$A$4:$E$83,4,FALSE()),"")</f>
        <v>cyclisme Langueux Trégueux</v>
      </c>
      <c r="F34" s="36">
        <f>IFERROR(VLOOKUP(B34,Engagés!$A$4:$E$83,5,FALSE()),"")</f>
        <v>0</v>
      </c>
      <c r="G34" s="37">
        <f t="shared" si="0"/>
        <v>9.43</v>
      </c>
      <c r="H34" s="38">
        <f t="shared" si="1"/>
        <v>5</v>
      </c>
      <c r="I34" s="39">
        <f t="shared" si="2"/>
        <v>6</v>
      </c>
      <c r="J34" s="40">
        <f t="shared" si="3"/>
        <v>11</v>
      </c>
      <c r="K34" s="39">
        <f t="shared" si="4"/>
        <v>4</v>
      </c>
      <c r="M34" s="41">
        <v>30</v>
      </c>
      <c r="N34" s="41">
        <v>9.43</v>
      </c>
      <c r="P34" s="41">
        <v>19</v>
      </c>
      <c r="Q34" s="41">
        <v>30</v>
      </c>
    </row>
    <row r="35" spans="2:17" x14ac:dyDescent="0.25">
      <c r="B35" s="35">
        <v>31</v>
      </c>
      <c r="C35" s="36" t="str">
        <f>IFERROR(VLOOKUP(B35,Engagés!$A$4:$E$83,2,FALSE()),"")</f>
        <v>COCHARD</v>
      </c>
      <c r="D35" s="36" t="str">
        <f>IFERROR(VLOOKUP(B35,Engagés!$A$4:$E$83,3,FALSE()),"")</f>
        <v>Tyméo</v>
      </c>
      <c r="E35" s="36" t="str">
        <f>IFERROR(VLOOKUP(B35,Engagés!$A$4:$E$83,4,FALSE()),"")</f>
        <v>ECPGUINGAMP</v>
      </c>
      <c r="F35" s="36">
        <f>IFERROR(VLOOKUP(B35,Engagés!$A$4:$E$83,5,FALSE()),"")</f>
        <v>0</v>
      </c>
      <c r="G35" s="37">
        <f t="shared" si="0"/>
        <v>12.75</v>
      </c>
      <c r="H35" s="38">
        <f t="shared" si="1"/>
        <v>45</v>
      </c>
      <c r="I35" s="39">
        <f t="shared" si="2"/>
        <v>43</v>
      </c>
      <c r="J35" s="40">
        <f t="shared" si="3"/>
        <v>88</v>
      </c>
      <c r="K35" s="39">
        <f t="shared" si="4"/>
        <v>43</v>
      </c>
      <c r="M35" s="41">
        <v>31</v>
      </c>
      <c r="N35" s="41">
        <v>12.75</v>
      </c>
      <c r="P35" s="41">
        <v>1</v>
      </c>
      <c r="Q35" s="41">
        <v>31</v>
      </c>
    </row>
    <row r="36" spans="2:17" x14ac:dyDescent="0.25">
      <c r="B36" s="35">
        <v>32</v>
      </c>
      <c r="C36" s="36" t="str">
        <f>IFERROR(VLOOKUP(B36,Engagés!$A$4:$E$83,2,FALSE()),"")</f>
        <v>GUILLOU</v>
      </c>
      <c r="D36" s="36" t="str">
        <f>IFERROR(VLOOKUP(B36,Engagés!$A$4:$E$83,3,FALSE()),"")</f>
        <v>MAXENCE</v>
      </c>
      <c r="E36" s="36" t="str">
        <f>IFERROR(VLOOKUP(B36,Engagés!$A$4:$E$83,4,FALSE()),"")</f>
        <v>ECPGUINGAMP</v>
      </c>
      <c r="F36" s="36">
        <f>IFERROR(VLOOKUP(B36,Engagés!$A$4:$E$83,5,FALSE()),"")</f>
        <v>0</v>
      </c>
      <c r="G36" s="37">
        <f t="shared" si="0"/>
        <v>10.15</v>
      </c>
      <c r="H36" s="38">
        <f t="shared" si="1"/>
        <v>17</v>
      </c>
      <c r="I36" s="39">
        <f t="shared" si="2"/>
        <v>37</v>
      </c>
      <c r="J36" s="40">
        <f t="shared" si="3"/>
        <v>54</v>
      </c>
      <c r="K36" s="39">
        <f t="shared" si="4"/>
        <v>27</v>
      </c>
      <c r="M36" s="41">
        <v>32</v>
      </c>
      <c r="N36" s="41">
        <v>10.15</v>
      </c>
      <c r="P36" s="41">
        <v>29</v>
      </c>
      <c r="Q36" s="41">
        <v>32</v>
      </c>
    </row>
    <row r="37" spans="2:17" x14ac:dyDescent="0.25">
      <c r="B37" s="35">
        <v>33</v>
      </c>
      <c r="C37" s="36" t="str">
        <f>IFERROR(VLOOKUP(B37,Engagés!$A$4:$E$83,2,FALSE()),"")</f>
        <v>MAROS</v>
      </c>
      <c r="D37" s="36" t="str">
        <f>IFERROR(VLOOKUP(B37,Engagés!$A$4:$E$83,3,FALSE()),"")</f>
        <v>NOLAN</v>
      </c>
      <c r="E37" s="36" t="str">
        <f>IFERROR(VLOOKUP(B37,Engagés!$A$4:$E$83,4,FALSE()),"")</f>
        <v>ECPGUINGAMP</v>
      </c>
      <c r="F37" s="36">
        <f>IFERROR(VLOOKUP(B37,Engagés!$A$4:$E$83,5,FALSE()),"")</f>
        <v>0</v>
      </c>
      <c r="G37" s="37">
        <f t="shared" ref="G37:G68" si="5">IFERROR(VLOOKUP(B37,$M$5:$N$104,2,FALSE()),"")</f>
        <v>9.8699999999999992</v>
      </c>
      <c r="H37" s="38">
        <f t="shared" ref="H37:H68" si="6">IFERROR((RANK(G37,$G$4:$G$104,1)),"")</f>
        <v>9</v>
      </c>
      <c r="I37" s="39">
        <f t="shared" ref="I37:I68" si="7">IFERROR(VLOOKUP(B37,$P$5:$Q$104,2,FALSE()),"")</f>
        <v>13</v>
      </c>
      <c r="J37" s="40">
        <f t="shared" ref="J37:J68" si="8">IFERROR(SUM(H37+I37),"")</f>
        <v>22</v>
      </c>
      <c r="K37" s="39">
        <f t="shared" ref="K37:K68" si="9">IFERROR(RANK(J37,$J$5:$J$104,1),"")</f>
        <v>10</v>
      </c>
      <c r="M37" s="41">
        <v>33</v>
      </c>
      <c r="N37" s="41">
        <v>9.8699999999999992</v>
      </c>
      <c r="P37" s="41">
        <v>51</v>
      </c>
      <c r="Q37" s="41">
        <v>33</v>
      </c>
    </row>
    <row r="38" spans="2:17" x14ac:dyDescent="0.25">
      <c r="B38" s="35">
        <v>34</v>
      </c>
      <c r="C38" s="36" t="str">
        <f>IFERROR(VLOOKUP(B38,Engagés!$A$4:$E$83,2,FALSE()),"")</f>
        <v>LATIMIER</v>
      </c>
      <c r="D38" s="36" t="str">
        <f>IFERROR(VLOOKUP(B38,Engagés!$A$4:$E$83,3,FALSE()),"")</f>
        <v>STAN</v>
      </c>
      <c r="E38" s="36" t="str">
        <f>IFERROR(VLOOKUP(B38,Engagés!$A$4:$E$83,4,FALSE()),"")</f>
        <v>CC UZEL</v>
      </c>
      <c r="F38" s="36">
        <f>IFERROR(VLOOKUP(B38,Engagés!$A$4:$E$83,5,FALSE()),"")</f>
        <v>0</v>
      </c>
      <c r="G38" s="37">
        <f t="shared" si="5"/>
        <v>10.69</v>
      </c>
      <c r="H38" s="38">
        <f t="shared" si="6"/>
        <v>27</v>
      </c>
      <c r="I38" s="39">
        <f t="shared" si="7"/>
        <v>22</v>
      </c>
      <c r="J38" s="40">
        <f t="shared" si="8"/>
        <v>49</v>
      </c>
      <c r="K38" s="39">
        <f t="shared" si="9"/>
        <v>25</v>
      </c>
      <c r="M38" s="41">
        <v>34</v>
      </c>
      <c r="N38" s="41">
        <v>10.69</v>
      </c>
      <c r="P38" s="41">
        <v>54</v>
      </c>
      <c r="Q38" s="41">
        <v>34</v>
      </c>
    </row>
    <row r="39" spans="2:17" x14ac:dyDescent="0.25">
      <c r="B39" s="35">
        <v>35</v>
      </c>
      <c r="C39" s="36" t="str">
        <f>IFERROR(VLOOKUP(B39,Engagés!$A$4:$E$83,2,FALSE()),"")</f>
        <v>LE MERCIER</v>
      </c>
      <c r="D39" s="36" t="str">
        <f>IFERROR(VLOOKUP(B39,Engagés!$A$4:$E$83,3,FALSE()),"")</f>
        <v>MARIUS</v>
      </c>
      <c r="E39" s="36" t="str">
        <f>IFERROR(VLOOKUP(B39,Engagés!$A$4:$E$83,4,FALSE()),"")</f>
        <v>CC UZEL</v>
      </c>
      <c r="F39" s="36">
        <f>IFERROR(VLOOKUP(B39,Engagés!$A$4:$E$83,5,FALSE()),"")</f>
        <v>0</v>
      </c>
      <c r="G39" s="37">
        <f t="shared" si="5"/>
        <v>10.5</v>
      </c>
      <c r="H39" s="38">
        <f t="shared" si="6"/>
        <v>24</v>
      </c>
      <c r="I39" s="39">
        <f t="shared" si="7"/>
        <v>24</v>
      </c>
      <c r="J39" s="40">
        <f t="shared" si="8"/>
        <v>48</v>
      </c>
      <c r="K39" s="39">
        <f t="shared" si="9"/>
        <v>24</v>
      </c>
      <c r="M39" s="41">
        <v>35</v>
      </c>
      <c r="N39" s="41">
        <v>10.5</v>
      </c>
      <c r="P39" s="41">
        <v>9</v>
      </c>
      <c r="Q39" s="41">
        <v>35</v>
      </c>
    </row>
    <row r="40" spans="2:17" x14ac:dyDescent="0.25">
      <c r="B40" s="35">
        <v>37</v>
      </c>
      <c r="C40" s="36" t="str">
        <f>IFERROR(VLOOKUP(B40,Engagés!$A$4:$E$83,2,FALSE()),"")</f>
        <v>LUCAS</v>
      </c>
      <c r="D40" s="36" t="str">
        <f>IFERROR(VLOOKUP(B40,Engagés!$A$4:$E$83,3,FALSE()),"")</f>
        <v>ANTOINE</v>
      </c>
      <c r="E40" s="36" t="str">
        <f>IFERROR(VLOOKUP(B40,Engagés!$A$4:$E$83,4,FALSE()),"")</f>
        <v>CC UZEL</v>
      </c>
      <c r="F40" s="36">
        <f>IFERROR(VLOOKUP(B40,Engagés!$A$4:$E$83,5,FALSE()),"")</f>
        <v>0</v>
      </c>
      <c r="G40" s="37">
        <f t="shared" si="5"/>
        <v>9.3000000000000007</v>
      </c>
      <c r="H40" s="38">
        <f t="shared" si="6"/>
        <v>4</v>
      </c>
      <c r="I40" s="39">
        <f t="shared" si="7"/>
        <v>16</v>
      </c>
      <c r="J40" s="40">
        <f t="shared" si="8"/>
        <v>20</v>
      </c>
      <c r="K40" s="39">
        <f t="shared" si="9"/>
        <v>8</v>
      </c>
      <c r="M40" s="41">
        <v>37</v>
      </c>
      <c r="N40" s="41">
        <v>9.3000000000000007</v>
      </c>
      <c r="P40" s="41">
        <v>3</v>
      </c>
      <c r="Q40" s="41">
        <v>36</v>
      </c>
    </row>
    <row r="41" spans="2:17" x14ac:dyDescent="0.25">
      <c r="B41" s="35">
        <v>39</v>
      </c>
      <c r="C41" s="36" t="str">
        <f>IFERROR(VLOOKUP(B41,Engagés!$A$4:$E$83,2,FALSE()),"")</f>
        <v>CROISIER</v>
      </c>
      <c r="D41" s="36" t="str">
        <f>IFERROR(VLOOKUP(B41,Engagés!$A$4:$E$83,3,FALSE()),"")</f>
        <v>Léa</v>
      </c>
      <c r="E41" s="36" t="str">
        <f>IFERROR(VLOOKUP(B41,Engagés!$A$4:$E$83,4,FALSE()),"")</f>
        <v>TEAM PAYS DINAN GUINEFORT</v>
      </c>
      <c r="F41" s="36" t="str">
        <f>IFERROR(VLOOKUP(B41,Engagés!$A$4:$E$83,5,FALSE()),"")</f>
        <v>F</v>
      </c>
      <c r="G41" s="37">
        <f t="shared" si="5"/>
        <v>11.03</v>
      </c>
      <c r="H41" s="38">
        <f t="shared" si="6"/>
        <v>33</v>
      </c>
      <c r="I41" s="39">
        <f t="shared" si="7"/>
        <v>14</v>
      </c>
      <c r="J41" s="40">
        <f t="shared" si="8"/>
        <v>47</v>
      </c>
      <c r="K41" s="39">
        <f t="shared" si="9"/>
        <v>20</v>
      </c>
      <c r="M41" s="41">
        <v>39</v>
      </c>
      <c r="N41" s="41">
        <v>11.03</v>
      </c>
      <c r="P41" s="41">
        <v>32</v>
      </c>
      <c r="Q41" s="41">
        <v>37</v>
      </c>
    </row>
    <row r="42" spans="2:17" x14ac:dyDescent="0.25">
      <c r="B42" s="35">
        <v>42</v>
      </c>
      <c r="C42" s="36" t="str">
        <f>IFERROR(VLOOKUP(B42,Engagés!$A$4:$E$83,2,FALSE()),"")</f>
        <v>LESEIGNEUR</v>
      </c>
      <c r="D42" s="36" t="str">
        <f>IFERROR(VLOOKUP(B42,Engagés!$A$4:$E$83,3,FALSE()),"")</f>
        <v>Théo</v>
      </c>
      <c r="E42" s="36" t="str">
        <f>IFERROR(VLOOKUP(B42,Engagés!$A$4:$E$83,4,FALSE()),"")</f>
        <v>TEAM PAYS DINAN GUINEFORT</v>
      </c>
      <c r="F42" s="36">
        <f>IFERROR(VLOOKUP(B42,Engagés!$A$4:$E$83,5,FALSE()),"")</f>
        <v>0</v>
      </c>
      <c r="G42" s="37">
        <f t="shared" si="5"/>
        <v>10.69</v>
      </c>
      <c r="H42" s="38">
        <f t="shared" si="6"/>
        <v>27</v>
      </c>
      <c r="I42" s="39">
        <f t="shared" si="7"/>
        <v>20</v>
      </c>
      <c r="J42" s="40">
        <f t="shared" si="8"/>
        <v>47</v>
      </c>
      <c r="K42" s="39">
        <f t="shared" si="9"/>
        <v>20</v>
      </c>
      <c r="M42" s="41">
        <v>42</v>
      </c>
      <c r="N42" s="41">
        <v>10.69</v>
      </c>
      <c r="P42" s="41">
        <v>8</v>
      </c>
      <c r="Q42" s="41">
        <v>38</v>
      </c>
    </row>
    <row r="43" spans="2:17" x14ac:dyDescent="0.25">
      <c r="B43" s="35">
        <v>43</v>
      </c>
      <c r="C43" s="36" t="str">
        <f>IFERROR(VLOOKUP(B43,Engagés!$A$4:$E$83,2,FALSE()),"")</f>
        <v>POILVET</v>
      </c>
      <c r="D43" s="36" t="str">
        <f>IFERROR(VLOOKUP(B43,Engagés!$A$4:$E$83,3,FALSE()),"")</f>
        <v>YANAEL</v>
      </c>
      <c r="E43" s="36" t="str">
        <f>IFERROR(VLOOKUP(B43,Engagés!$A$4:$E$83,4,FALSE()),"")</f>
        <v>TEAM PAYS DINAN GUINEFORT</v>
      </c>
      <c r="F43" s="36">
        <f>IFERROR(VLOOKUP(B43,Engagés!$A$4:$E$83,5,FALSE()),"")</f>
        <v>0</v>
      </c>
      <c r="G43" s="37">
        <f t="shared" si="5"/>
        <v>10.02</v>
      </c>
      <c r="H43" s="38">
        <f t="shared" si="6"/>
        <v>14</v>
      </c>
      <c r="I43" s="39">
        <f t="shared" si="7"/>
        <v>10</v>
      </c>
      <c r="J43" s="40">
        <f t="shared" si="8"/>
        <v>24</v>
      </c>
      <c r="K43" s="39">
        <f t="shared" si="9"/>
        <v>12</v>
      </c>
      <c r="M43" s="41">
        <v>43</v>
      </c>
      <c r="N43" s="41">
        <v>10.02</v>
      </c>
      <c r="P43" s="41">
        <v>2</v>
      </c>
      <c r="Q43" s="41">
        <v>39</v>
      </c>
    </row>
    <row r="44" spans="2:17" x14ac:dyDescent="0.25">
      <c r="B44" s="35">
        <v>45</v>
      </c>
      <c r="C44" s="36" t="str">
        <f>IFERROR(VLOOKUP(B44,Engagés!$A$4:$E$83,2,FALSE()),"")</f>
        <v>GALLAIS</v>
      </c>
      <c r="D44" s="36" t="str">
        <f>IFERROR(VLOOKUP(B44,Engagés!$A$4:$E$83,3,FALSE()),"")</f>
        <v>NOELINE</v>
      </c>
      <c r="E44" s="36" t="str">
        <f>IFERROR(VLOOKUP(B44,Engagés!$A$4:$E$83,4,FALSE()),"")</f>
        <v>VSP LAMBALLE</v>
      </c>
      <c r="F44" s="36" t="str">
        <f>IFERROR(VLOOKUP(B44,Engagés!$A$4:$E$83,5,FALSE()),"")</f>
        <v>F</v>
      </c>
      <c r="G44" s="37">
        <f t="shared" si="5"/>
        <v>11.78</v>
      </c>
      <c r="H44" s="38">
        <f t="shared" si="6"/>
        <v>39</v>
      </c>
      <c r="I44" s="39">
        <f t="shared" si="7"/>
        <v>28</v>
      </c>
      <c r="J44" s="40">
        <f t="shared" si="8"/>
        <v>67</v>
      </c>
      <c r="K44" s="39">
        <f t="shared" si="9"/>
        <v>36</v>
      </c>
      <c r="M44" s="41">
        <v>45</v>
      </c>
      <c r="N44" s="41">
        <v>11.78</v>
      </c>
      <c r="P44" s="41">
        <v>46</v>
      </c>
      <c r="Q44" s="41">
        <v>40</v>
      </c>
    </row>
    <row r="45" spans="2:17" x14ac:dyDescent="0.25">
      <c r="B45" s="35">
        <v>46</v>
      </c>
      <c r="C45" s="36" t="str">
        <f>IFERROR(VLOOKUP(B45,Engagés!$A$4:$E$83,2,FALSE()),"")</f>
        <v>LECUYER</v>
      </c>
      <c r="D45" s="36" t="str">
        <f>IFERROR(VLOOKUP(B45,Engagés!$A$4:$E$83,3,FALSE()),"")</f>
        <v>LOUENN</v>
      </c>
      <c r="E45" s="36" t="str">
        <f>IFERROR(VLOOKUP(B45,Engagés!$A$4:$E$83,4,FALSE()),"")</f>
        <v>VSP LAMBALLE</v>
      </c>
      <c r="F45" s="36">
        <f>IFERROR(VLOOKUP(B45,Engagés!$A$4:$E$83,5,FALSE()),"")</f>
        <v>0</v>
      </c>
      <c r="G45" s="37">
        <f t="shared" si="5"/>
        <v>14.32</v>
      </c>
      <c r="H45" s="38">
        <f t="shared" si="6"/>
        <v>48</v>
      </c>
      <c r="I45" s="39">
        <f t="shared" si="7"/>
        <v>40</v>
      </c>
      <c r="J45" s="40">
        <f t="shared" si="8"/>
        <v>88</v>
      </c>
      <c r="K45" s="39">
        <f t="shared" si="9"/>
        <v>43</v>
      </c>
      <c r="M45" s="41">
        <v>46</v>
      </c>
      <c r="N45" s="41">
        <v>14.32</v>
      </c>
      <c r="P45" s="41">
        <v>48</v>
      </c>
      <c r="Q45" s="41">
        <v>41</v>
      </c>
    </row>
    <row r="46" spans="2:17" x14ac:dyDescent="0.25">
      <c r="B46" s="35">
        <v>47</v>
      </c>
      <c r="C46" s="36" t="str">
        <f>IFERROR(VLOOKUP(B46,Engagés!$A$4:$E$83,2,FALSE()),"")</f>
        <v>MARIE</v>
      </c>
      <c r="D46" s="36" t="str">
        <f>IFERROR(VLOOKUP(B46,Engagés!$A$4:$E$83,3,FALSE()),"")</f>
        <v>NINO</v>
      </c>
      <c r="E46" s="36" t="str">
        <f>IFERROR(VLOOKUP(B46,Engagés!$A$4:$E$83,4,FALSE()),"")</f>
        <v>VSP LAMBALLE</v>
      </c>
      <c r="F46" s="36">
        <f>IFERROR(VLOOKUP(B46,Engagés!$A$4:$E$83,5,FALSE()),"")</f>
        <v>0</v>
      </c>
      <c r="G46" s="37">
        <f t="shared" si="5"/>
        <v>11.12</v>
      </c>
      <c r="H46" s="38">
        <f t="shared" si="6"/>
        <v>35</v>
      </c>
      <c r="I46" s="39">
        <f t="shared" si="7"/>
        <v>29</v>
      </c>
      <c r="J46" s="40">
        <f t="shared" si="8"/>
        <v>64</v>
      </c>
      <c r="K46" s="39">
        <f t="shared" si="9"/>
        <v>33</v>
      </c>
      <c r="M46" s="41">
        <v>47</v>
      </c>
      <c r="N46" s="41">
        <v>11.12</v>
      </c>
      <c r="P46" s="41">
        <v>56</v>
      </c>
      <c r="Q46" s="41">
        <v>42</v>
      </c>
    </row>
    <row r="47" spans="2:17" x14ac:dyDescent="0.25">
      <c r="B47" s="35">
        <v>48</v>
      </c>
      <c r="C47" s="36" t="str">
        <f>IFERROR(VLOOKUP(B47,Engagés!$A$4:$E$83,2,FALSE()),"")</f>
        <v>THEBAULT</v>
      </c>
      <c r="D47" s="36" t="str">
        <f>IFERROR(VLOOKUP(B47,Engagés!$A$4:$E$83,3,FALSE()),"")</f>
        <v>NOLAN</v>
      </c>
      <c r="E47" s="36" t="str">
        <f>IFERROR(VLOOKUP(B47,Engagés!$A$4:$E$83,4,FALSE()),"")</f>
        <v>VSP LAMBALLE</v>
      </c>
      <c r="F47" s="36">
        <f>IFERROR(VLOOKUP(B47,Engagés!$A$4:$E$83,5,FALSE()),"")</f>
        <v>0</v>
      </c>
      <c r="G47" s="37">
        <f t="shared" si="5"/>
        <v>11.3</v>
      </c>
      <c r="H47" s="38">
        <f t="shared" si="6"/>
        <v>37</v>
      </c>
      <c r="I47" s="39">
        <f t="shared" si="7"/>
        <v>41</v>
      </c>
      <c r="J47" s="40">
        <f t="shared" si="8"/>
        <v>78</v>
      </c>
      <c r="K47" s="39">
        <f t="shared" si="9"/>
        <v>39</v>
      </c>
      <c r="M47" s="41">
        <v>48</v>
      </c>
      <c r="N47" s="41">
        <v>11.3</v>
      </c>
      <c r="P47" s="41">
        <v>31</v>
      </c>
      <c r="Q47" s="41">
        <v>43</v>
      </c>
    </row>
    <row r="48" spans="2:17" x14ac:dyDescent="0.25">
      <c r="B48" s="35">
        <v>49</v>
      </c>
      <c r="C48" s="36" t="str">
        <f>IFERROR(VLOOKUP(B48,Engagés!$A$4:$E$83,2,FALSE()),"")</f>
        <v>LEGALLOU</v>
      </c>
      <c r="D48" s="36" t="str">
        <f>IFERROR(VLOOKUP(B48,Engagés!$A$4:$E$83,3,FALSE()),"")</f>
        <v>MARTIN</v>
      </c>
      <c r="E48" s="36" t="str">
        <f>IFERROR(VLOOKUP(B48,Engagés!$A$4:$E$83,4,FALSE()),"")</f>
        <v>VSP LAMBALLE</v>
      </c>
      <c r="F48" s="36">
        <f>IFERROR(VLOOKUP(B48,Engagés!$A$4:$E$83,5,FALSE()),"")</f>
        <v>0</v>
      </c>
      <c r="G48" s="37">
        <f t="shared" si="5"/>
        <v>10.19</v>
      </c>
      <c r="H48" s="38">
        <f t="shared" si="6"/>
        <v>19</v>
      </c>
      <c r="I48" s="39">
        <f t="shared" si="7"/>
        <v>15</v>
      </c>
      <c r="J48" s="40">
        <f t="shared" si="8"/>
        <v>34</v>
      </c>
      <c r="K48" s="39">
        <f t="shared" si="9"/>
        <v>16</v>
      </c>
      <c r="M48" s="41">
        <v>49</v>
      </c>
      <c r="N48" s="41">
        <v>10.19</v>
      </c>
      <c r="P48" s="41">
        <v>22</v>
      </c>
      <c r="Q48" s="41">
        <v>44</v>
      </c>
    </row>
    <row r="49" spans="2:17" x14ac:dyDescent="0.25">
      <c r="B49" s="35">
        <v>51</v>
      </c>
      <c r="C49" s="36" t="str">
        <f>IFERROR(VLOOKUP(B49,Engagés!$A$4:$E$83,2,FALSE()),"")</f>
        <v>LEGRAND</v>
      </c>
      <c r="D49" s="36" t="str">
        <f>IFERROR(VLOOKUP(B49,Engagés!$A$4:$E$83,3,FALSE()),"")</f>
        <v>VALENTIN</v>
      </c>
      <c r="E49" s="36" t="str">
        <f>IFERROR(VLOOKUP(B49,Engagés!$A$4:$E$83,4,FALSE()),"")</f>
        <v>VSP LAMBALLE</v>
      </c>
      <c r="F49" s="36">
        <f>IFERROR(VLOOKUP(B49,Engagés!$A$4:$E$83,5,FALSE()),"")</f>
        <v>0</v>
      </c>
      <c r="G49" s="37">
        <f t="shared" si="5"/>
        <v>10.5</v>
      </c>
      <c r="H49" s="38">
        <f t="shared" si="6"/>
        <v>24</v>
      </c>
      <c r="I49" s="39">
        <f t="shared" si="7"/>
        <v>33</v>
      </c>
      <c r="J49" s="40">
        <f t="shared" si="8"/>
        <v>57</v>
      </c>
      <c r="K49" s="39">
        <f t="shared" si="9"/>
        <v>29</v>
      </c>
      <c r="M49" s="41">
        <v>51</v>
      </c>
      <c r="N49" s="41">
        <v>10.5</v>
      </c>
      <c r="P49" s="41">
        <v>55</v>
      </c>
      <c r="Q49" s="41">
        <v>45</v>
      </c>
    </row>
    <row r="50" spans="2:17" x14ac:dyDescent="0.25">
      <c r="B50" s="35">
        <v>52</v>
      </c>
      <c r="C50" s="36" t="str">
        <f>IFERROR(VLOOKUP(B50,Engagés!$A$4:$E$83,2,FALSE()),"")</f>
        <v>OSSATO</v>
      </c>
      <c r="D50" s="36" t="str">
        <f>IFERROR(VLOOKUP(B50,Engagés!$A$4:$E$83,3,FALSE()),"")</f>
        <v>ESTEBAN</v>
      </c>
      <c r="E50" s="36" t="str">
        <f>IFERROR(VLOOKUP(B50,Engagés!$A$4:$E$83,4,FALSE()),"")</f>
        <v>TED DIT AUTISME</v>
      </c>
      <c r="F50" s="36" t="str">
        <f>IFERROR(VLOOKUP(B50,Engagés!$A$4:$E$83,5,FALSE()),"")</f>
        <v>HC</v>
      </c>
      <c r="G50" s="37">
        <f t="shared" si="5"/>
        <v>9.14</v>
      </c>
      <c r="H50" s="38">
        <f t="shared" si="6"/>
        <v>2</v>
      </c>
      <c r="I50" s="39">
        <f t="shared" si="7"/>
        <v>1</v>
      </c>
      <c r="J50" s="40">
        <f t="shared" si="8"/>
        <v>3</v>
      </c>
      <c r="K50" s="39">
        <f t="shared" si="9"/>
        <v>1</v>
      </c>
      <c r="M50" s="41">
        <v>52</v>
      </c>
      <c r="N50" s="41">
        <v>9.14</v>
      </c>
      <c r="P50" s="41">
        <v>16</v>
      </c>
      <c r="Q50" s="41">
        <v>46</v>
      </c>
    </row>
    <row r="51" spans="2:17" x14ac:dyDescent="0.25">
      <c r="B51" s="35">
        <v>53</v>
      </c>
      <c r="C51" s="36" t="str">
        <f>IFERROR(VLOOKUP(B51,Engagés!$A$4:$E$83,2,FALSE()),"")</f>
        <v>LE GOFF</v>
      </c>
      <c r="D51" s="36" t="str">
        <f>IFERROR(VLOOKUP(B51,Engagés!$A$4:$E$83,3,FALSE()),"")</f>
        <v>SIMON</v>
      </c>
      <c r="E51" s="36" t="str">
        <f>IFERROR(VLOOKUP(B51,Engagés!$A$4:$E$83,4,FALSE()),"")</f>
        <v>CC BLAVET</v>
      </c>
      <c r="F51" s="36">
        <f>IFERROR(VLOOKUP(B51,Engagés!$A$4:$E$83,5,FALSE()),"")</f>
        <v>0</v>
      </c>
      <c r="G51" s="37">
        <f t="shared" si="5"/>
        <v>9.51</v>
      </c>
      <c r="H51" s="38">
        <f t="shared" si="6"/>
        <v>6</v>
      </c>
      <c r="I51" s="39">
        <f t="shared" si="7"/>
        <v>7</v>
      </c>
      <c r="J51" s="40">
        <f t="shared" si="8"/>
        <v>13</v>
      </c>
      <c r="K51" s="39">
        <f t="shared" si="9"/>
        <v>6</v>
      </c>
      <c r="M51" s="41">
        <v>53</v>
      </c>
      <c r="N51" s="41">
        <v>9.51</v>
      </c>
      <c r="P51" s="41">
        <v>18</v>
      </c>
      <c r="Q51" s="41">
        <v>47</v>
      </c>
    </row>
    <row r="52" spans="2:17" x14ac:dyDescent="0.25">
      <c r="B52" s="35">
        <v>54</v>
      </c>
      <c r="C52" s="36" t="str">
        <f>IFERROR(VLOOKUP(B52,Engagés!$A$4:$E$83,2,FALSE()),"")</f>
        <v>LE BORGNE</v>
      </c>
      <c r="D52" s="36" t="str">
        <f>IFERROR(VLOOKUP(B52,Engagés!$A$4:$E$83,3,FALSE()),"")</f>
        <v>Timéo</v>
      </c>
      <c r="E52" s="36" t="str">
        <f>IFERROR(VLOOKUP(B52,Engagés!$A$4:$E$83,4,FALSE()),"")</f>
        <v>PLAINTEL VELO STAR</v>
      </c>
      <c r="F52" s="36">
        <f>IFERROR(VLOOKUP(B52,Engagés!$A$4:$E$83,5,FALSE()),"")</f>
        <v>0</v>
      </c>
      <c r="G52" s="37">
        <f t="shared" si="5"/>
        <v>11.15</v>
      </c>
      <c r="H52" s="38">
        <f t="shared" si="6"/>
        <v>36</v>
      </c>
      <c r="I52" s="39">
        <f t="shared" si="7"/>
        <v>34</v>
      </c>
      <c r="J52" s="40">
        <f t="shared" si="8"/>
        <v>70</v>
      </c>
      <c r="K52" s="39">
        <f t="shared" si="9"/>
        <v>38</v>
      </c>
      <c r="M52" s="41">
        <v>54</v>
      </c>
      <c r="N52" s="41">
        <v>11.15</v>
      </c>
      <c r="P52" s="41"/>
      <c r="Q52" s="41">
        <v>48</v>
      </c>
    </row>
    <row r="53" spans="2:17" x14ac:dyDescent="0.25">
      <c r="B53" s="35">
        <v>55</v>
      </c>
      <c r="C53" s="36" t="str">
        <f>IFERROR(VLOOKUP(B53,Engagés!$A$4:$E$83,2,FALSE()),"")</f>
        <v>LASNEL</v>
      </c>
      <c r="D53" s="36" t="str">
        <f>IFERROR(VLOOKUP(B53,Engagés!$A$4:$E$83,3,FALSE()),"")</f>
        <v>BASTIEN</v>
      </c>
      <c r="E53" s="36" t="str">
        <f>IFERROR(VLOOKUP(B53,Engagés!$A$4:$E$83,4,FALSE()),"")</f>
        <v>VCP Loudéac</v>
      </c>
      <c r="F53" s="36">
        <f>IFERROR(VLOOKUP(B53,Engagés!$A$4:$E$83,5,FALSE()),"")</f>
        <v>0</v>
      </c>
      <c r="G53" s="37">
        <f t="shared" si="5"/>
        <v>14.79</v>
      </c>
      <c r="H53" s="38">
        <f t="shared" si="6"/>
        <v>49</v>
      </c>
      <c r="I53" s="39">
        <f t="shared" si="7"/>
        <v>45</v>
      </c>
      <c r="J53" s="40">
        <f t="shared" si="8"/>
        <v>94</v>
      </c>
      <c r="K53" s="39">
        <f t="shared" si="9"/>
        <v>46</v>
      </c>
      <c r="M53" s="41">
        <v>55</v>
      </c>
      <c r="N53" s="41">
        <v>14.79</v>
      </c>
      <c r="P53" s="41"/>
      <c r="Q53" s="41">
        <v>49</v>
      </c>
    </row>
    <row r="54" spans="2:17" x14ac:dyDescent="0.25">
      <c r="B54" s="35">
        <v>56</v>
      </c>
      <c r="C54" s="36" t="str">
        <f>IFERROR(VLOOKUP(B54,Engagés!$A$4:$E$83,2,FALSE()),"")</f>
        <v>BOULOT</v>
      </c>
      <c r="D54" s="36" t="str">
        <f>IFERROR(VLOOKUP(B54,Engagés!$A$4:$E$83,3,FALSE()),"")</f>
        <v>CLARA</v>
      </c>
      <c r="E54" s="36" t="str">
        <f>IFERROR(VLOOKUP(B54,Engagés!$A$4:$E$83,4,FALSE()),"")</f>
        <v>EC PAYS DU LEFF</v>
      </c>
      <c r="F54" s="36" t="str">
        <f>IFERROR(VLOOKUP(B54,Engagés!$A$4:$E$83,5,FALSE()),"")</f>
        <v>F</v>
      </c>
      <c r="G54" s="37">
        <f t="shared" si="5"/>
        <v>11.86</v>
      </c>
      <c r="H54" s="38">
        <f t="shared" si="6"/>
        <v>41</v>
      </c>
      <c r="I54" s="39">
        <f t="shared" si="7"/>
        <v>42</v>
      </c>
      <c r="J54" s="40">
        <f t="shared" si="8"/>
        <v>83</v>
      </c>
      <c r="K54" s="39">
        <f t="shared" si="9"/>
        <v>41</v>
      </c>
      <c r="M54" s="41">
        <v>56</v>
      </c>
      <c r="N54" s="41">
        <v>11.86</v>
      </c>
      <c r="P54" s="41"/>
      <c r="Q54" s="41">
        <v>50</v>
      </c>
    </row>
    <row r="55" spans="2:17" x14ac:dyDescent="0.25">
      <c r="B55" s="35" t="str">
        <f t="shared" ref="B55:B86" si="10">IF(M55&gt;0,M55,"")</f>
        <v/>
      </c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5"/>
        <v/>
      </c>
      <c r="H55" s="38" t="str">
        <f t="shared" si="6"/>
        <v/>
      </c>
      <c r="I55" s="39" t="str">
        <f t="shared" si="7"/>
        <v/>
      </c>
      <c r="J55" s="40" t="str">
        <f t="shared" si="8"/>
        <v/>
      </c>
      <c r="K55" s="39" t="str">
        <f t="shared" si="9"/>
        <v/>
      </c>
      <c r="M55" s="41"/>
      <c r="N55" s="41"/>
      <c r="P55" s="41"/>
      <c r="Q55" s="41">
        <v>51</v>
      </c>
    </row>
    <row r="56" spans="2:17" x14ac:dyDescent="0.25">
      <c r="B56" s="35" t="str">
        <f t="shared" si="10"/>
        <v/>
      </c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5"/>
        <v/>
      </c>
      <c r="H56" s="38" t="str">
        <f t="shared" si="6"/>
        <v/>
      </c>
      <c r="I56" s="39" t="str">
        <f t="shared" si="7"/>
        <v/>
      </c>
      <c r="J56" s="40" t="str">
        <f t="shared" si="8"/>
        <v/>
      </c>
      <c r="K56" s="39" t="str">
        <f t="shared" si="9"/>
        <v/>
      </c>
      <c r="M56" s="41"/>
      <c r="N56" s="41"/>
      <c r="P56" s="41"/>
      <c r="Q56" s="41">
        <v>52</v>
      </c>
    </row>
    <row r="57" spans="2:17" x14ac:dyDescent="0.25">
      <c r="B57" s="35" t="str">
        <f t="shared" si="10"/>
        <v/>
      </c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5"/>
        <v/>
      </c>
      <c r="H57" s="38" t="str">
        <f t="shared" si="6"/>
        <v/>
      </c>
      <c r="I57" s="39" t="str">
        <f t="shared" si="7"/>
        <v/>
      </c>
      <c r="J57" s="40" t="str">
        <f t="shared" si="8"/>
        <v/>
      </c>
      <c r="K57" s="39" t="str">
        <f t="shared" si="9"/>
        <v/>
      </c>
      <c r="M57" s="41"/>
      <c r="N57" s="41"/>
      <c r="P57" s="41"/>
      <c r="Q57" s="41">
        <v>53</v>
      </c>
    </row>
    <row r="58" spans="2:17" x14ac:dyDescent="0.25">
      <c r="B58" s="35" t="str">
        <f t="shared" si="10"/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5"/>
        <v/>
      </c>
      <c r="H58" s="38" t="str">
        <f t="shared" si="6"/>
        <v/>
      </c>
      <c r="I58" s="39" t="str">
        <f t="shared" si="7"/>
        <v/>
      </c>
      <c r="J58" s="40" t="str">
        <f t="shared" si="8"/>
        <v/>
      </c>
      <c r="K58" s="39" t="str">
        <f t="shared" si="9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0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5"/>
        <v/>
      </c>
      <c r="H59" s="38" t="str">
        <f t="shared" si="6"/>
        <v/>
      </c>
      <c r="I59" s="39" t="str">
        <f t="shared" si="7"/>
        <v/>
      </c>
      <c r="J59" s="40" t="str">
        <f t="shared" si="8"/>
        <v/>
      </c>
      <c r="K59" s="39" t="str">
        <f t="shared" si="9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0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5"/>
        <v/>
      </c>
      <c r="H60" s="38" t="str">
        <f t="shared" si="6"/>
        <v/>
      </c>
      <c r="I60" s="39" t="str">
        <f t="shared" si="7"/>
        <v/>
      </c>
      <c r="J60" s="40" t="str">
        <f t="shared" si="8"/>
        <v/>
      </c>
      <c r="K60" s="39" t="str">
        <f t="shared" si="9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0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5"/>
        <v/>
      </c>
      <c r="H61" s="38" t="str">
        <f t="shared" si="6"/>
        <v/>
      </c>
      <c r="I61" s="39" t="str">
        <f t="shared" si="7"/>
        <v/>
      </c>
      <c r="J61" s="40" t="str">
        <f t="shared" si="8"/>
        <v/>
      </c>
      <c r="K61" s="39" t="str">
        <f t="shared" si="9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0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5"/>
        <v/>
      </c>
      <c r="H62" s="38" t="str">
        <f t="shared" si="6"/>
        <v/>
      </c>
      <c r="I62" s="39" t="str">
        <f t="shared" si="7"/>
        <v/>
      </c>
      <c r="J62" s="40" t="str">
        <f t="shared" si="8"/>
        <v/>
      </c>
      <c r="K62" s="39" t="str">
        <f t="shared" si="9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0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5"/>
        <v/>
      </c>
      <c r="H63" s="38" t="str">
        <f t="shared" si="6"/>
        <v/>
      </c>
      <c r="I63" s="39" t="str">
        <f t="shared" si="7"/>
        <v/>
      </c>
      <c r="J63" s="40" t="str">
        <f t="shared" si="8"/>
        <v/>
      </c>
      <c r="K63" s="39" t="str">
        <f t="shared" si="9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0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5"/>
        <v/>
      </c>
      <c r="H64" s="38" t="str">
        <f t="shared" si="6"/>
        <v/>
      </c>
      <c r="I64" s="39" t="str">
        <f t="shared" si="7"/>
        <v/>
      </c>
      <c r="J64" s="40" t="str">
        <f t="shared" si="8"/>
        <v/>
      </c>
      <c r="K64" s="39" t="str">
        <f t="shared" si="9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0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5"/>
        <v/>
      </c>
      <c r="H65" s="38" t="str">
        <f t="shared" si="6"/>
        <v/>
      </c>
      <c r="I65" s="39" t="str">
        <f t="shared" si="7"/>
        <v/>
      </c>
      <c r="J65" s="40" t="str">
        <f t="shared" si="8"/>
        <v/>
      </c>
      <c r="K65" s="39" t="str">
        <f t="shared" si="9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0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5"/>
        <v/>
      </c>
      <c r="H66" s="38" t="str">
        <f t="shared" si="6"/>
        <v/>
      </c>
      <c r="I66" s="39" t="str">
        <f t="shared" si="7"/>
        <v/>
      </c>
      <c r="J66" s="40" t="str">
        <f t="shared" si="8"/>
        <v/>
      </c>
      <c r="K66" s="39" t="str">
        <f t="shared" si="9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0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5"/>
        <v/>
      </c>
      <c r="H67" s="38" t="str">
        <f t="shared" si="6"/>
        <v/>
      </c>
      <c r="I67" s="39" t="str">
        <f t="shared" si="7"/>
        <v/>
      </c>
      <c r="J67" s="40" t="str">
        <f t="shared" si="8"/>
        <v/>
      </c>
      <c r="K67" s="39" t="str">
        <f t="shared" si="9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0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5"/>
        <v/>
      </c>
      <c r="H68" s="38" t="str">
        <f t="shared" si="6"/>
        <v/>
      </c>
      <c r="I68" s="39" t="str">
        <f t="shared" si="7"/>
        <v/>
      </c>
      <c r="J68" s="40" t="str">
        <f t="shared" si="8"/>
        <v/>
      </c>
      <c r="K68" s="39" t="str">
        <f t="shared" si="9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0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ref="G69:G104" si="11">IFERROR(VLOOKUP(B69,$M$5:$N$104,2,FALSE()),"")</f>
        <v/>
      </c>
      <c r="H69" s="38" t="str">
        <f t="shared" ref="H69:H100" si="12">IFERROR((RANK(G69,$G$4:$G$104,1)),"")</f>
        <v/>
      </c>
      <c r="I69" s="39" t="str">
        <f t="shared" ref="I69:I104" si="13">IFERROR(VLOOKUP(B69,$P$5:$Q$104,2,FALSE()),"")</f>
        <v/>
      </c>
      <c r="J69" s="40" t="str">
        <f t="shared" ref="J69:J100" si="14">IFERROR(SUM(H69+I69),"")</f>
        <v/>
      </c>
      <c r="K69" s="39" t="str">
        <f t="shared" ref="K69:K100" si="15">IFERROR(RANK(J69,$J$5:$J$104,1),"")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0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11"/>
        <v/>
      </c>
      <c r="H70" s="38" t="str">
        <f t="shared" si="12"/>
        <v/>
      </c>
      <c r="I70" s="39" t="str">
        <f t="shared" si="13"/>
        <v/>
      </c>
      <c r="J70" s="40" t="str">
        <f t="shared" si="14"/>
        <v/>
      </c>
      <c r="K70" s="39" t="str">
        <f t="shared" si="15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0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11"/>
        <v/>
      </c>
      <c r="H71" s="38" t="str">
        <f t="shared" si="12"/>
        <v/>
      </c>
      <c r="I71" s="39" t="str">
        <f t="shared" si="13"/>
        <v/>
      </c>
      <c r="J71" s="40" t="str">
        <f t="shared" si="14"/>
        <v/>
      </c>
      <c r="K71" s="39" t="str">
        <f t="shared" si="15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0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11"/>
        <v/>
      </c>
      <c r="H72" s="38" t="str">
        <f t="shared" si="12"/>
        <v/>
      </c>
      <c r="I72" s="39" t="str">
        <f t="shared" si="13"/>
        <v/>
      </c>
      <c r="J72" s="40" t="str">
        <f t="shared" si="14"/>
        <v/>
      </c>
      <c r="K72" s="39" t="str">
        <f t="shared" si="15"/>
        <v/>
      </c>
      <c r="M72" s="41"/>
      <c r="N72" s="41"/>
      <c r="P72" s="41"/>
      <c r="Q72" s="41">
        <v>68</v>
      </c>
    </row>
    <row r="73" spans="2:17" x14ac:dyDescent="0.25">
      <c r="B73" s="35" t="str">
        <f t="shared" si="10"/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si="11"/>
        <v/>
      </c>
      <c r="H73" s="38" t="str">
        <f t="shared" si="12"/>
        <v/>
      </c>
      <c r="I73" s="39" t="str">
        <f t="shared" si="13"/>
        <v/>
      </c>
      <c r="J73" s="40" t="str">
        <f t="shared" si="14"/>
        <v/>
      </c>
      <c r="K73" s="39" t="str">
        <f t="shared" si="15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0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1"/>
        <v/>
      </c>
      <c r="H74" s="38" t="str">
        <f t="shared" si="12"/>
        <v/>
      </c>
      <c r="I74" s="39" t="str">
        <f t="shared" si="13"/>
        <v/>
      </c>
      <c r="J74" s="40" t="str">
        <f t="shared" si="14"/>
        <v/>
      </c>
      <c r="K74" s="39" t="str">
        <f t="shared" si="15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0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1"/>
        <v/>
      </c>
      <c r="H75" s="38" t="str">
        <f t="shared" si="12"/>
        <v/>
      </c>
      <c r="I75" s="39" t="str">
        <f t="shared" si="13"/>
        <v/>
      </c>
      <c r="J75" s="40" t="str">
        <f t="shared" si="14"/>
        <v/>
      </c>
      <c r="K75" s="39" t="str">
        <f t="shared" si="15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0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1"/>
        <v/>
      </c>
      <c r="H76" s="38" t="str">
        <f t="shared" si="12"/>
        <v/>
      </c>
      <c r="I76" s="39" t="str">
        <f t="shared" si="13"/>
        <v/>
      </c>
      <c r="J76" s="40" t="str">
        <f t="shared" si="14"/>
        <v/>
      </c>
      <c r="K76" s="39" t="str">
        <f t="shared" si="15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0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1"/>
        <v/>
      </c>
      <c r="H77" s="38" t="str">
        <f t="shared" si="12"/>
        <v/>
      </c>
      <c r="I77" s="39" t="str">
        <f t="shared" si="13"/>
        <v/>
      </c>
      <c r="J77" s="40" t="str">
        <f t="shared" si="14"/>
        <v/>
      </c>
      <c r="K77" s="39" t="str">
        <f t="shared" si="15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0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1"/>
        <v/>
      </c>
      <c r="H78" s="38" t="str">
        <f t="shared" si="12"/>
        <v/>
      </c>
      <c r="I78" s="39" t="str">
        <f t="shared" si="13"/>
        <v/>
      </c>
      <c r="J78" s="40" t="str">
        <f t="shared" si="14"/>
        <v/>
      </c>
      <c r="K78" s="39" t="str">
        <f t="shared" si="15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0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1"/>
        <v/>
      </c>
      <c r="H79" s="38" t="str">
        <f t="shared" si="12"/>
        <v/>
      </c>
      <c r="I79" s="39" t="str">
        <f t="shared" si="13"/>
        <v/>
      </c>
      <c r="J79" s="40" t="str">
        <f t="shared" si="14"/>
        <v/>
      </c>
      <c r="K79" s="39" t="str">
        <f t="shared" si="15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0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1"/>
        <v/>
      </c>
      <c r="H80" s="38" t="str">
        <f t="shared" si="12"/>
        <v/>
      </c>
      <c r="I80" s="39" t="str">
        <f t="shared" si="13"/>
        <v/>
      </c>
      <c r="J80" s="40" t="str">
        <f t="shared" si="14"/>
        <v/>
      </c>
      <c r="K80" s="39" t="str">
        <f t="shared" si="15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0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1"/>
        <v/>
      </c>
      <c r="H81" s="38" t="str">
        <f t="shared" si="12"/>
        <v/>
      </c>
      <c r="I81" s="39" t="str">
        <f t="shared" si="13"/>
        <v/>
      </c>
      <c r="J81" s="40" t="str">
        <f t="shared" si="14"/>
        <v/>
      </c>
      <c r="K81" s="39" t="str">
        <f t="shared" si="15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0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1"/>
        <v/>
      </c>
      <c r="H82" s="38" t="str">
        <f t="shared" si="12"/>
        <v/>
      </c>
      <c r="I82" s="39" t="str">
        <f t="shared" si="13"/>
        <v/>
      </c>
      <c r="J82" s="40" t="str">
        <f t="shared" si="14"/>
        <v/>
      </c>
      <c r="K82" s="39" t="str">
        <f t="shared" si="15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0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1"/>
        <v/>
      </c>
      <c r="H83" s="38" t="str">
        <f t="shared" si="12"/>
        <v/>
      </c>
      <c r="I83" s="39" t="str">
        <f t="shared" si="13"/>
        <v/>
      </c>
      <c r="J83" s="40" t="str">
        <f t="shared" si="14"/>
        <v/>
      </c>
      <c r="K83" s="39" t="str">
        <f t="shared" si="15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0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1"/>
        <v/>
      </c>
      <c r="H84" s="38" t="str">
        <f t="shared" si="12"/>
        <v/>
      </c>
      <c r="I84" s="39" t="str">
        <f t="shared" si="13"/>
        <v/>
      </c>
      <c r="J84" s="40" t="str">
        <f t="shared" si="14"/>
        <v/>
      </c>
      <c r="K84" s="39" t="str">
        <f t="shared" si="15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0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1"/>
        <v/>
      </c>
      <c r="H85" s="38" t="str">
        <f t="shared" si="12"/>
        <v/>
      </c>
      <c r="I85" s="39" t="str">
        <f t="shared" si="13"/>
        <v/>
      </c>
      <c r="J85" s="40" t="str">
        <f t="shared" si="14"/>
        <v/>
      </c>
      <c r="K85" s="39" t="str">
        <f t="shared" si="15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0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1"/>
        <v/>
      </c>
      <c r="H86" s="38" t="str">
        <f t="shared" si="12"/>
        <v/>
      </c>
      <c r="I86" s="39" t="str">
        <f t="shared" si="13"/>
        <v/>
      </c>
      <c r="J86" s="40" t="str">
        <f t="shared" si="14"/>
        <v/>
      </c>
      <c r="K86" s="39" t="str">
        <f t="shared" si="15"/>
        <v/>
      </c>
      <c r="M86" s="41"/>
      <c r="N86" s="41"/>
      <c r="P86" s="41"/>
      <c r="Q86" s="41">
        <v>82</v>
      </c>
    </row>
    <row r="87" spans="2:17" x14ac:dyDescent="0.25">
      <c r="B87" s="35" t="str">
        <f t="shared" ref="B87:B104" si="16">IF(M87&gt;0,M87,"")</f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1"/>
        <v/>
      </c>
      <c r="H87" s="38" t="str">
        <f t="shared" si="12"/>
        <v/>
      </c>
      <c r="I87" s="39" t="str">
        <f t="shared" si="13"/>
        <v/>
      </c>
      <c r="J87" s="40" t="str">
        <f t="shared" si="14"/>
        <v/>
      </c>
      <c r="K87" s="39" t="str">
        <f t="shared" si="15"/>
        <v/>
      </c>
      <c r="M87" s="41"/>
      <c r="N87" s="41"/>
      <c r="P87" s="41"/>
      <c r="Q87" s="41">
        <v>83</v>
      </c>
    </row>
    <row r="88" spans="2:17" x14ac:dyDescent="0.25">
      <c r="B88" s="35" t="str">
        <f t="shared" si="16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1"/>
        <v/>
      </c>
      <c r="H88" s="38" t="str">
        <f t="shared" si="12"/>
        <v/>
      </c>
      <c r="I88" s="39" t="str">
        <f t="shared" si="13"/>
        <v/>
      </c>
      <c r="J88" s="40" t="str">
        <f t="shared" si="14"/>
        <v/>
      </c>
      <c r="K88" s="39" t="str">
        <f t="shared" si="15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6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1"/>
        <v/>
      </c>
      <c r="H89" s="38" t="str">
        <f t="shared" si="12"/>
        <v/>
      </c>
      <c r="I89" s="39" t="str">
        <f t="shared" si="13"/>
        <v/>
      </c>
      <c r="J89" s="40" t="str">
        <f t="shared" si="14"/>
        <v/>
      </c>
      <c r="K89" s="39" t="str">
        <f t="shared" si="15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6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1"/>
        <v/>
      </c>
      <c r="H90" s="38" t="str">
        <f t="shared" si="12"/>
        <v/>
      </c>
      <c r="I90" s="39" t="str">
        <f t="shared" si="13"/>
        <v/>
      </c>
      <c r="J90" s="40" t="str">
        <f t="shared" si="14"/>
        <v/>
      </c>
      <c r="K90" s="39" t="str">
        <f t="shared" si="15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6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1"/>
        <v/>
      </c>
      <c r="H91" s="38" t="str">
        <f t="shared" si="12"/>
        <v/>
      </c>
      <c r="I91" s="39" t="str">
        <f t="shared" si="13"/>
        <v/>
      </c>
      <c r="J91" s="40" t="str">
        <f t="shared" si="14"/>
        <v/>
      </c>
      <c r="K91" s="39" t="str">
        <f t="shared" si="15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6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1"/>
        <v/>
      </c>
      <c r="H92" s="38" t="str">
        <f t="shared" si="12"/>
        <v/>
      </c>
      <c r="I92" s="39" t="str">
        <f t="shared" si="13"/>
        <v/>
      </c>
      <c r="J92" s="40" t="str">
        <f t="shared" si="14"/>
        <v/>
      </c>
      <c r="K92" s="39" t="str">
        <f t="shared" si="15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6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1"/>
        <v/>
      </c>
      <c r="H93" s="38" t="str">
        <f t="shared" si="12"/>
        <v/>
      </c>
      <c r="I93" s="39" t="str">
        <f t="shared" si="13"/>
        <v/>
      </c>
      <c r="J93" s="40" t="str">
        <f t="shared" si="14"/>
        <v/>
      </c>
      <c r="K93" s="39" t="str">
        <f t="shared" si="15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6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1"/>
        <v/>
      </c>
      <c r="H94" s="38" t="str">
        <f t="shared" si="12"/>
        <v/>
      </c>
      <c r="I94" s="39" t="str">
        <f t="shared" si="13"/>
        <v/>
      </c>
      <c r="J94" s="40" t="str">
        <f t="shared" si="14"/>
        <v/>
      </c>
      <c r="K94" s="39" t="str">
        <f t="shared" si="15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6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1"/>
        <v/>
      </c>
      <c r="H95" s="38" t="str">
        <f t="shared" si="12"/>
        <v/>
      </c>
      <c r="I95" s="39" t="str">
        <f t="shared" si="13"/>
        <v/>
      </c>
      <c r="J95" s="40" t="str">
        <f t="shared" si="14"/>
        <v/>
      </c>
      <c r="K95" s="39" t="str">
        <f t="shared" si="15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6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1"/>
        <v/>
      </c>
      <c r="H96" s="38" t="str">
        <f t="shared" si="12"/>
        <v/>
      </c>
      <c r="I96" s="39" t="str">
        <f t="shared" si="13"/>
        <v/>
      </c>
      <c r="J96" s="40" t="str">
        <f t="shared" si="14"/>
        <v/>
      </c>
      <c r="K96" s="39" t="str">
        <f t="shared" si="15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6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1"/>
        <v/>
      </c>
      <c r="H97" s="38" t="str">
        <f t="shared" si="12"/>
        <v/>
      </c>
      <c r="I97" s="39" t="str">
        <f t="shared" si="13"/>
        <v/>
      </c>
      <c r="J97" s="40" t="str">
        <f t="shared" si="14"/>
        <v/>
      </c>
      <c r="K97" s="39" t="str">
        <f t="shared" si="15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6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1"/>
        <v/>
      </c>
      <c r="H98" s="38" t="str">
        <f t="shared" si="12"/>
        <v/>
      </c>
      <c r="I98" s="39" t="str">
        <f t="shared" si="13"/>
        <v/>
      </c>
      <c r="J98" s="40" t="str">
        <f t="shared" si="14"/>
        <v/>
      </c>
      <c r="K98" s="39" t="str">
        <f t="shared" si="15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6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1"/>
        <v/>
      </c>
      <c r="H99" s="38" t="str">
        <f t="shared" si="12"/>
        <v/>
      </c>
      <c r="I99" s="39" t="str">
        <f t="shared" si="13"/>
        <v/>
      </c>
      <c r="J99" s="40" t="str">
        <f t="shared" si="14"/>
        <v/>
      </c>
      <c r="K99" s="39" t="str">
        <f t="shared" si="15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6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1"/>
        <v/>
      </c>
      <c r="H100" s="38" t="str">
        <f t="shared" si="12"/>
        <v/>
      </c>
      <c r="I100" s="39" t="str">
        <f t="shared" si="13"/>
        <v/>
      </c>
      <c r="J100" s="40" t="str">
        <f t="shared" si="14"/>
        <v/>
      </c>
      <c r="K100" s="39" t="str">
        <f t="shared" si="15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6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1"/>
        <v/>
      </c>
      <c r="H101" s="38" t="str">
        <f t="shared" ref="H101:H104" si="17">IFERROR((RANK(G101,$G$4:$G$104,1)),"")</f>
        <v/>
      </c>
      <c r="I101" s="39" t="str">
        <f t="shared" si="13"/>
        <v/>
      </c>
      <c r="J101" s="40" t="str">
        <f t="shared" ref="J101:J104" si="18">IFERROR(SUM(H101+I101),"")</f>
        <v/>
      </c>
      <c r="K101" s="39" t="str">
        <f t="shared" ref="K101:K104" si="19">IFERROR(RANK(J101,$J$5:$J$104,1),"")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6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1"/>
        <v/>
      </c>
      <c r="H102" s="38" t="str">
        <f t="shared" si="17"/>
        <v/>
      </c>
      <c r="I102" s="39" t="str">
        <f t="shared" si="13"/>
        <v/>
      </c>
      <c r="J102" s="40" t="str">
        <f t="shared" si="18"/>
        <v/>
      </c>
      <c r="K102" s="39" t="str">
        <f t="shared" si="19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6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1"/>
        <v/>
      </c>
      <c r="H103" s="38" t="str">
        <f t="shared" si="17"/>
        <v/>
      </c>
      <c r="I103" s="39" t="str">
        <f t="shared" si="13"/>
        <v/>
      </c>
      <c r="J103" s="40" t="str">
        <f t="shared" si="18"/>
        <v/>
      </c>
      <c r="K103" s="39" t="str">
        <f t="shared" si="19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6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1"/>
        <v/>
      </c>
      <c r="H104" s="38" t="str">
        <f t="shared" si="17"/>
        <v/>
      </c>
      <c r="I104" s="39" t="str">
        <f t="shared" si="13"/>
        <v/>
      </c>
      <c r="J104" s="40" t="str">
        <f t="shared" si="18"/>
        <v/>
      </c>
      <c r="K104" s="39" t="str">
        <f t="shared" si="19"/>
        <v/>
      </c>
      <c r="M104" s="41"/>
      <c r="N104" s="41"/>
      <c r="P104" s="41"/>
      <c r="Q104" s="41">
        <v>100</v>
      </c>
    </row>
  </sheetData>
  <autoFilter ref="B3:K104" xr:uid="{00000000-0009-0000-0000-000001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7" priority="5" operator="equal">
      <formula>0</formula>
    </cfRule>
    <cfRule type="containsText" dxfId="36" priority="6" operator="containsText" text="F">
      <formula>NOT(ISERROR(SEARCH("F",F1)))</formula>
    </cfRule>
  </conditionalFormatting>
  <conditionalFormatting sqref="K5:K104">
    <cfRule type="duplicateValues" dxfId="35" priority="2"/>
  </conditionalFormatting>
  <conditionalFormatting sqref="M5:M104">
    <cfRule type="duplicateValues" dxfId="34" priority="4"/>
  </conditionalFormatting>
  <conditionalFormatting sqref="P5:P104">
    <cfRule type="duplicateValues" dxfId="33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04"/>
  <sheetViews>
    <sheetView topLeftCell="A37" zoomScaleNormal="100" workbookViewId="0">
      <selection activeCell="C5" sqref="C5:F75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</cols>
  <sheetData>
    <row r="1" spans="2:17" ht="23.25" x14ac:dyDescent="0.35">
      <c r="B1" s="60" t="s">
        <v>139</v>
      </c>
      <c r="C1" s="60"/>
      <c r="D1" s="60"/>
      <c r="E1" s="60"/>
      <c r="F1" s="60"/>
      <c r="G1" s="60"/>
      <c r="H1" s="60"/>
      <c r="I1" s="62" t="s">
        <v>140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37" t="str">
        <f t="shared" ref="G5:G36" si="0">IFERROR(VLOOKUP(B5,$M$5:$N$104,2,FALSE()),"")</f>
        <v/>
      </c>
      <c r="H5" s="38" t="str">
        <f t="shared" ref="H5:H36" si="1">IFERROR((RANK(G5,$G$4:$G$104,1)),"")</f>
        <v/>
      </c>
      <c r="I5" s="39" t="str">
        <f t="shared" ref="I5:I36" si="2">IFERROR(VLOOKUP(B5,$P$5:$Q$104,2,FALSE()),"")</f>
        <v/>
      </c>
      <c r="J5" s="40" t="str">
        <f t="shared" ref="J5:J36" si="3">IFERROR(SUM(H5+I5),"")</f>
        <v/>
      </c>
      <c r="K5" s="39" t="str">
        <f t="shared" ref="K5:K36" si="4">IFERROR(RANK(J5,$J$5:$J$104,1),"")</f>
        <v/>
      </c>
      <c r="M5" s="41"/>
      <c r="N5" s="41"/>
      <c r="P5" s="41"/>
      <c r="Q5" s="41">
        <v>1</v>
      </c>
    </row>
    <row r="6" spans="2:17" x14ac:dyDescent="0.25">
      <c r="B6" s="35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37" t="str">
        <f t="shared" si="0"/>
        <v/>
      </c>
      <c r="H6" s="38" t="str">
        <f t="shared" si="1"/>
        <v/>
      </c>
      <c r="I6" s="39" t="str">
        <f t="shared" si="2"/>
        <v/>
      </c>
      <c r="J6" s="40" t="str">
        <f t="shared" si="3"/>
        <v/>
      </c>
      <c r="K6" s="39" t="str">
        <f t="shared" si="4"/>
        <v/>
      </c>
      <c r="M6" s="41"/>
      <c r="N6" s="41"/>
      <c r="P6" s="41"/>
      <c r="Q6" s="41">
        <v>2</v>
      </c>
    </row>
    <row r="7" spans="2:17" x14ac:dyDescent="0.25">
      <c r="B7" s="35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37" t="str">
        <f t="shared" si="0"/>
        <v/>
      </c>
      <c r="H7" s="38" t="str">
        <f t="shared" si="1"/>
        <v/>
      </c>
      <c r="I7" s="39" t="str">
        <f t="shared" si="2"/>
        <v/>
      </c>
      <c r="J7" s="40" t="str">
        <f t="shared" si="3"/>
        <v/>
      </c>
      <c r="K7" s="39" t="str">
        <f t="shared" si="4"/>
        <v/>
      </c>
      <c r="M7" s="41"/>
      <c r="N7" s="41"/>
      <c r="P7" s="41"/>
      <c r="Q7" s="41">
        <v>3</v>
      </c>
    </row>
    <row r="8" spans="2:17" x14ac:dyDescent="0.25">
      <c r="B8" s="35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37" t="str">
        <f t="shared" si="0"/>
        <v/>
      </c>
      <c r="H8" s="38" t="str">
        <f t="shared" si="1"/>
        <v/>
      </c>
      <c r="I8" s="39" t="str">
        <f t="shared" si="2"/>
        <v/>
      </c>
      <c r="J8" s="40" t="str">
        <f t="shared" si="3"/>
        <v/>
      </c>
      <c r="K8" s="39" t="str">
        <f t="shared" si="4"/>
        <v/>
      </c>
      <c r="M8" s="41"/>
      <c r="N8" s="41"/>
      <c r="P8" s="41"/>
      <c r="Q8" s="41">
        <v>4</v>
      </c>
    </row>
    <row r="9" spans="2:17" x14ac:dyDescent="0.25">
      <c r="B9" s="35"/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37" t="str">
        <f t="shared" si="0"/>
        <v/>
      </c>
      <c r="H9" s="38" t="str">
        <f t="shared" si="1"/>
        <v/>
      </c>
      <c r="I9" s="39" t="str">
        <f t="shared" si="2"/>
        <v/>
      </c>
      <c r="J9" s="40" t="str">
        <f t="shared" si="3"/>
        <v/>
      </c>
      <c r="K9" s="39" t="str">
        <f t="shared" si="4"/>
        <v/>
      </c>
      <c r="M9" s="41"/>
      <c r="N9" s="41"/>
      <c r="P9" s="41"/>
      <c r="Q9" s="41">
        <v>5</v>
      </c>
    </row>
    <row r="10" spans="2:17" x14ac:dyDescent="0.25">
      <c r="B10" s="35"/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37" t="str">
        <f t="shared" si="0"/>
        <v/>
      </c>
      <c r="H10" s="38" t="str">
        <f t="shared" si="1"/>
        <v/>
      </c>
      <c r="I10" s="39" t="str">
        <f t="shared" si="2"/>
        <v/>
      </c>
      <c r="J10" s="40" t="str">
        <f t="shared" si="3"/>
        <v/>
      </c>
      <c r="K10" s="39" t="str">
        <f t="shared" si="4"/>
        <v/>
      </c>
      <c r="M10" s="41"/>
      <c r="N10" s="41"/>
      <c r="P10" s="41"/>
      <c r="Q10" s="41">
        <v>6</v>
      </c>
    </row>
    <row r="11" spans="2:17" x14ac:dyDescent="0.25">
      <c r="B11" s="35"/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37" t="str">
        <f t="shared" si="0"/>
        <v/>
      </c>
      <c r="H11" s="38" t="str">
        <f t="shared" si="1"/>
        <v/>
      </c>
      <c r="I11" s="39" t="str">
        <f t="shared" si="2"/>
        <v/>
      </c>
      <c r="J11" s="40" t="str">
        <f t="shared" si="3"/>
        <v/>
      </c>
      <c r="K11" s="39" t="str">
        <f t="shared" si="4"/>
        <v/>
      </c>
      <c r="M11" s="41"/>
      <c r="N11" s="41"/>
      <c r="P11" s="41"/>
      <c r="Q11" s="41">
        <v>7</v>
      </c>
    </row>
    <row r="12" spans="2:17" x14ac:dyDescent="0.25">
      <c r="B12" s="35"/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37" t="str">
        <f t="shared" si="0"/>
        <v/>
      </c>
      <c r="H12" s="38" t="str">
        <f t="shared" si="1"/>
        <v/>
      </c>
      <c r="I12" s="39" t="str">
        <f t="shared" si="2"/>
        <v/>
      </c>
      <c r="J12" s="40" t="str">
        <f t="shared" si="3"/>
        <v/>
      </c>
      <c r="K12" s="39" t="str">
        <f t="shared" si="4"/>
        <v/>
      </c>
      <c r="M12" s="41"/>
      <c r="N12" s="41"/>
      <c r="P12" s="41"/>
      <c r="Q12" s="41">
        <v>8</v>
      </c>
    </row>
    <row r="13" spans="2:17" x14ac:dyDescent="0.25">
      <c r="B13" s="35"/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37" t="str">
        <f t="shared" si="0"/>
        <v/>
      </c>
      <c r="H13" s="38" t="str">
        <f t="shared" si="1"/>
        <v/>
      </c>
      <c r="I13" s="39" t="str">
        <f t="shared" si="2"/>
        <v/>
      </c>
      <c r="J13" s="40" t="str">
        <f t="shared" si="3"/>
        <v/>
      </c>
      <c r="K13" s="39" t="str">
        <f t="shared" si="4"/>
        <v/>
      </c>
      <c r="M13" s="41"/>
      <c r="N13" s="41"/>
      <c r="P13" s="41"/>
      <c r="Q13" s="41">
        <v>9</v>
      </c>
    </row>
    <row r="14" spans="2:17" x14ac:dyDescent="0.25">
      <c r="B14" s="35"/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37" t="str">
        <f t="shared" si="0"/>
        <v/>
      </c>
      <c r="H14" s="38" t="str">
        <f t="shared" si="1"/>
        <v/>
      </c>
      <c r="I14" s="39" t="str">
        <f t="shared" si="2"/>
        <v/>
      </c>
      <c r="J14" s="40" t="str">
        <f t="shared" si="3"/>
        <v/>
      </c>
      <c r="K14" s="39" t="str">
        <f t="shared" si="4"/>
        <v/>
      </c>
      <c r="M14" s="41"/>
      <c r="N14" s="41"/>
      <c r="P14" s="41"/>
      <c r="Q14" s="41">
        <v>10</v>
      </c>
    </row>
    <row r="15" spans="2:17" x14ac:dyDescent="0.25">
      <c r="B15" s="35"/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37" t="str">
        <f t="shared" si="0"/>
        <v/>
      </c>
      <c r="H15" s="38" t="str">
        <f t="shared" si="1"/>
        <v/>
      </c>
      <c r="I15" s="39" t="str">
        <f t="shared" si="2"/>
        <v/>
      </c>
      <c r="J15" s="40" t="str">
        <f t="shared" si="3"/>
        <v/>
      </c>
      <c r="K15" s="39" t="str">
        <f t="shared" si="4"/>
        <v/>
      </c>
      <c r="M15" s="41"/>
      <c r="N15" s="41"/>
      <c r="P15" s="41"/>
      <c r="Q15" s="41">
        <v>11</v>
      </c>
    </row>
    <row r="16" spans="2:17" x14ac:dyDescent="0.25">
      <c r="B16" s="35"/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37" t="str">
        <f t="shared" si="0"/>
        <v/>
      </c>
      <c r="H16" s="38" t="str">
        <f t="shared" si="1"/>
        <v/>
      </c>
      <c r="I16" s="39" t="str">
        <f t="shared" si="2"/>
        <v/>
      </c>
      <c r="J16" s="40" t="str">
        <f t="shared" si="3"/>
        <v/>
      </c>
      <c r="K16" s="39" t="str">
        <f t="shared" si="4"/>
        <v/>
      </c>
      <c r="M16" s="41"/>
      <c r="N16" s="41"/>
      <c r="P16" s="41"/>
      <c r="Q16" s="41">
        <v>12</v>
      </c>
    </row>
    <row r="17" spans="2:17" x14ac:dyDescent="0.25">
      <c r="B17" s="35"/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37" t="str">
        <f t="shared" si="0"/>
        <v/>
      </c>
      <c r="H17" s="38" t="str">
        <f t="shared" si="1"/>
        <v/>
      </c>
      <c r="I17" s="39" t="str">
        <f t="shared" si="2"/>
        <v/>
      </c>
      <c r="J17" s="40" t="str">
        <f t="shared" si="3"/>
        <v/>
      </c>
      <c r="K17" s="39" t="str">
        <f t="shared" si="4"/>
        <v/>
      </c>
      <c r="M17" s="41"/>
      <c r="N17" s="41"/>
      <c r="P17" s="41"/>
      <c r="Q17" s="41">
        <v>13</v>
      </c>
    </row>
    <row r="18" spans="2:17" x14ac:dyDescent="0.25">
      <c r="B18" s="35"/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37" t="str">
        <f t="shared" si="0"/>
        <v/>
      </c>
      <c r="H18" s="38" t="str">
        <f t="shared" si="1"/>
        <v/>
      </c>
      <c r="I18" s="39" t="str">
        <f t="shared" si="2"/>
        <v/>
      </c>
      <c r="J18" s="40" t="str">
        <f t="shared" si="3"/>
        <v/>
      </c>
      <c r="K18" s="39" t="str">
        <f t="shared" si="4"/>
        <v/>
      </c>
      <c r="M18" s="41"/>
      <c r="N18" s="41"/>
      <c r="P18" s="41"/>
      <c r="Q18" s="41">
        <v>14</v>
      </c>
    </row>
    <row r="19" spans="2:17" x14ac:dyDescent="0.25">
      <c r="B19" s="35"/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37" t="str">
        <f t="shared" si="0"/>
        <v/>
      </c>
      <c r="H19" s="38" t="str">
        <f t="shared" si="1"/>
        <v/>
      </c>
      <c r="I19" s="39" t="str">
        <f t="shared" si="2"/>
        <v/>
      </c>
      <c r="J19" s="40" t="str">
        <f t="shared" si="3"/>
        <v/>
      </c>
      <c r="K19" s="39" t="str">
        <f t="shared" si="4"/>
        <v/>
      </c>
      <c r="M19" s="41"/>
      <c r="N19" s="41"/>
      <c r="P19" s="41"/>
      <c r="Q19" s="41">
        <v>15</v>
      </c>
    </row>
    <row r="20" spans="2:17" x14ac:dyDescent="0.25">
      <c r="B20" s="35"/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37" t="str">
        <f t="shared" si="0"/>
        <v/>
      </c>
      <c r="H20" s="38" t="str">
        <f t="shared" si="1"/>
        <v/>
      </c>
      <c r="I20" s="39" t="str">
        <f t="shared" si="2"/>
        <v/>
      </c>
      <c r="J20" s="40" t="str">
        <f t="shared" si="3"/>
        <v/>
      </c>
      <c r="K20" s="39" t="str">
        <f t="shared" si="4"/>
        <v/>
      </c>
      <c r="M20" s="41"/>
      <c r="N20" s="41"/>
      <c r="P20" s="41"/>
      <c r="Q20" s="41">
        <v>16</v>
      </c>
    </row>
    <row r="21" spans="2:17" x14ac:dyDescent="0.25">
      <c r="B21" s="35"/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37" t="str">
        <f t="shared" si="0"/>
        <v/>
      </c>
      <c r="H21" s="38" t="str">
        <f t="shared" si="1"/>
        <v/>
      </c>
      <c r="I21" s="39" t="str">
        <f t="shared" si="2"/>
        <v/>
      </c>
      <c r="J21" s="40" t="str">
        <f t="shared" si="3"/>
        <v/>
      </c>
      <c r="K21" s="39" t="str">
        <f t="shared" si="4"/>
        <v/>
      </c>
      <c r="M21" s="41"/>
      <c r="N21" s="41"/>
      <c r="P21" s="41"/>
      <c r="Q21" s="41">
        <v>17</v>
      </c>
    </row>
    <row r="22" spans="2:17" x14ac:dyDescent="0.25">
      <c r="B22" s="35"/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37" t="str">
        <f t="shared" si="0"/>
        <v/>
      </c>
      <c r="H22" s="38" t="str">
        <f t="shared" si="1"/>
        <v/>
      </c>
      <c r="I22" s="39" t="str">
        <f t="shared" si="2"/>
        <v/>
      </c>
      <c r="J22" s="40" t="str">
        <f t="shared" si="3"/>
        <v/>
      </c>
      <c r="K22" s="39" t="str">
        <f t="shared" si="4"/>
        <v/>
      </c>
      <c r="M22" s="41"/>
      <c r="N22" s="41"/>
      <c r="P22" s="41"/>
      <c r="Q22" s="41">
        <v>18</v>
      </c>
    </row>
    <row r="23" spans="2:17" x14ac:dyDescent="0.25">
      <c r="B23" s="35"/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37" t="str">
        <f t="shared" si="0"/>
        <v/>
      </c>
      <c r="H23" s="38" t="str">
        <f t="shared" si="1"/>
        <v/>
      </c>
      <c r="I23" s="39" t="str">
        <f t="shared" si="2"/>
        <v/>
      </c>
      <c r="J23" s="40" t="str">
        <f t="shared" si="3"/>
        <v/>
      </c>
      <c r="K23" s="39" t="str">
        <f t="shared" si="4"/>
        <v/>
      </c>
      <c r="M23" s="41"/>
      <c r="N23" s="41"/>
      <c r="P23" s="41"/>
      <c r="Q23" s="41">
        <v>19</v>
      </c>
    </row>
    <row r="24" spans="2:17" x14ac:dyDescent="0.25">
      <c r="B24" s="35"/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37" t="str">
        <f t="shared" si="0"/>
        <v/>
      </c>
      <c r="H24" s="38" t="str">
        <f t="shared" si="1"/>
        <v/>
      </c>
      <c r="I24" s="39" t="str">
        <f t="shared" si="2"/>
        <v/>
      </c>
      <c r="J24" s="40" t="str">
        <f t="shared" si="3"/>
        <v/>
      </c>
      <c r="K24" s="39" t="str">
        <f t="shared" si="4"/>
        <v/>
      </c>
      <c r="M24" s="41"/>
      <c r="N24" s="41"/>
      <c r="P24" s="41"/>
      <c r="Q24" s="41">
        <v>20</v>
      </c>
    </row>
    <row r="25" spans="2:17" x14ac:dyDescent="0.25">
      <c r="B25" s="35"/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37" t="str">
        <f t="shared" si="0"/>
        <v/>
      </c>
      <c r="H25" s="38" t="str">
        <f t="shared" si="1"/>
        <v/>
      </c>
      <c r="I25" s="39" t="str">
        <f t="shared" si="2"/>
        <v/>
      </c>
      <c r="J25" s="40" t="str">
        <f t="shared" si="3"/>
        <v/>
      </c>
      <c r="K25" s="39" t="str">
        <f t="shared" si="4"/>
        <v/>
      </c>
      <c r="M25" s="41"/>
      <c r="N25" s="41"/>
      <c r="P25" s="41"/>
      <c r="Q25" s="41">
        <v>21</v>
      </c>
    </row>
    <row r="26" spans="2:17" x14ac:dyDescent="0.25">
      <c r="B26" s="35"/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37" t="str">
        <f t="shared" si="0"/>
        <v/>
      </c>
      <c r="H26" s="38" t="str">
        <f t="shared" si="1"/>
        <v/>
      </c>
      <c r="I26" s="39" t="str">
        <f t="shared" si="2"/>
        <v/>
      </c>
      <c r="J26" s="40" t="str">
        <f t="shared" si="3"/>
        <v/>
      </c>
      <c r="K26" s="39" t="str">
        <f t="shared" si="4"/>
        <v/>
      </c>
      <c r="M26" s="41"/>
      <c r="N26" s="41"/>
      <c r="P26" s="41"/>
      <c r="Q26" s="41">
        <v>22</v>
      </c>
    </row>
    <row r="27" spans="2:17" x14ac:dyDescent="0.25">
      <c r="B27" s="35"/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37" t="str">
        <f t="shared" si="0"/>
        <v/>
      </c>
      <c r="H27" s="38" t="str">
        <f t="shared" si="1"/>
        <v/>
      </c>
      <c r="I27" s="39" t="str">
        <f t="shared" si="2"/>
        <v/>
      </c>
      <c r="J27" s="40" t="str">
        <f t="shared" si="3"/>
        <v/>
      </c>
      <c r="K27" s="39" t="str">
        <f t="shared" si="4"/>
        <v/>
      </c>
      <c r="M27" s="41"/>
      <c r="N27" s="41"/>
      <c r="P27" s="41"/>
      <c r="Q27" s="41">
        <v>23</v>
      </c>
    </row>
    <row r="28" spans="2:17" x14ac:dyDescent="0.25">
      <c r="B28" s="35"/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37" t="str">
        <f t="shared" si="0"/>
        <v/>
      </c>
      <c r="H28" s="38" t="str">
        <f t="shared" si="1"/>
        <v/>
      </c>
      <c r="I28" s="39" t="str">
        <f t="shared" si="2"/>
        <v/>
      </c>
      <c r="J28" s="40" t="str">
        <f t="shared" si="3"/>
        <v/>
      </c>
      <c r="K28" s="39" t="str">
        <f t="shared" si="4"/>
        <v/>
      </c>
      <c r="M28" s="41"/>
      <c r="N28" s="41"/>
      <c r="P28" s="41"/>
      <c r="Q28" s="41">
        <v>24</v>
      </c>
    </row>
    <row r="29" spans="2:17" x14ac:dyDescent="0.25">
      <c r="B29" s="35"/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37" t="str">
        <f t="shared" si="0"/>
        <v/>
      </c>
      <c r="H29" s="38" t="str">
        <f t="shared" si="1"/>
        <v/>
      </c>
      <c r="I29" s="39" t="str">
        <f t="shared" si="2"/>
        <v/>
      </c>
      <c r="J29" s="40" t="str">
        <f t="shared" si="3"/>
        <v/>
      </c>
      <c r="K29" s="39" t="str">
        <f t="shared" si="4"/>
        <v/>
      </c>
      <c r="M29" s="41"/>
      <c r="N29" s="41"/>
      <c r="P29" s="41"/>
      <c r="Q29" s="41">
        <v>25</v>
      </c>
    </row>
    <row r="30" spans="2:17" x14ac:dyDescent="0.25">
      <c r="B30" s="35"/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37" t="str">
        <f t="shared" si="0"/>
        <v/>
      </c>
      <c r="H30" s="38" t="str">
        <f t="shared" si="1"/>
        <v/>
      </c>
      <c r="I30" s="39" t="str">
        <f t="shared" si="2"/>
        <v/>
      </c>
      <c r="J30" s="40" t="str">
        <f t="shared" si="3"/>
        <v/>
      </c>
      <c r="K30" s="39" t="str">
        <f t="shared" si="4"/>
        <v/>
      </c>
      <c r="M30" s="41"/>
      <c r="N30" s="41"/>
      <c r="P30" s="41"/>
      <c r="Q30" s="41">
        <v>26</v>
      </c>
    </row>
    <row r="31" spans="2:17" x14ac:dyDescent="0.25">
      <c r="B31" s="35"/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37" t="str">
        <f t="shared" si="0"/>
        <v/>
      </c>
      <c r="H31" s="38" t="str">
        <f t="shared" si="1"/>
        <v/>
      </c>
      <c r="I31" s="39" t="str">
        <f t="shared" si="2"/>
        <v/>
      </c>
      <c r="J31" s="40" t="str">
        <f t="shared" si="3"/>
        <v/>
      </c>
      <c r="K31" s="39" t="str">
        <f t="shared" si="4"/>
        <v/>
      </c>
      <c r="M31" s="41"/>
      <c r="N31" s="41"/>
      <c r="P31" s="41"/>
      <c r="Q31" s="41">
        <v>27</v>
      </c>
    </row>
    <row r="32" spans="2:17" x14ac:dyDescent="0.25">
      <c r="B32" s="35"/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37" t="str">
        <f t="shared" si="0"/>
        <v/>
      </c>
      <c r="H32" s="38" t="str">
        <f t="shared" si="1"/>
        <v/>
      </c>
      <c r="I32" s="39" t="str">
        <f t="shared" si="2"/>
        <v/>
      </c>
      <c r="J32" s="40" t="str">
        <f t="shared" si="3"/>
        <v/>
      </c>
      <c r="K32" s="39" t="str">
        <f t="shared" si="4"/>
        <v/>
      </c>
      <c r="M32" s="41"/>
      <c r="N32" s="41"/>
      <c r="P32" s="41"/>
      <c r="Q32" s="41">
        <v>28</v>
      </c>
    </row>
    <row r="33" spans="2:17" x14ac:dyDescent="0.25">
      <c r="B33" s="35"/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37" t="str">
        <f t="shared" si="0"/>
        <v/>
      </c>
      <c r="H33" s="38" t="str">
        <f t="shared" si="1"/>
        <v/>
      </c>
      <c r="I33" s="39" t="str">
        <f t="shared" si="2"/>
        <v/>
      </c>
      <c r="J33" s="40" t="str">
        <f t="shared" si="3"/>
        <v/>
      </c>
      <c r="K33" s="39" t="str">
        <f t="shared" si="4"/>
        <v/>
      </c>
      <c r="M33" s="41"/>
      <c r="N33" s="41"/>
      <c r="P33" s="41"/>
      <c r="Q33" s="41">
        <v>29</v>
      </c>
    </row>
    <row r="34" spans="2:17" x14ac:dyDescent="0.25">
      <c r="B34" s="35"/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37" t="str">
        <f t="shared" si="0"/>
        <v/>
      </c>
      <c r="H34" s="38" t="str">
        <f t="shared" si="1"/>
        <v/>
      </c>
      <c r="I34" s="39" t="str">
        <f t="shared" si="2"/>
        <v/>
      </c>
      <c r="J34" s="40" t="str">
        <f t="shared" si="3"/>
        <v/>
      </c>
      <c r="K34" s="39" t="str">
        <f t="shared" si="4"/>
        <v/>
      </c>
      <c r="M34" s="41"/>
      <c r="N34" s="41"/>
      <c r="P34" s="41"/>
      <c r="Q34" s="41">
        <v>30</v>
      </c>
    </row>
    <row r="35" spans="2:17" x14ac:dyDescent="0.25">
      <c r="B35" s="35"/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37" t="str">
        <f t="shared" si="0"/>
        <v/>
      </c>
      <c r="H35" s="38" t="str">
        <f t="shared" si="1"/>
        <v/>
      </c>
      <c r="I35" s="39" t="str">
        <f t="shared" si="2"/>
        <v/>
      </c>
      <c r="J35" s="40" t="str">
        <f t="shared" si="3"/>
        <v/>
      </c>
      <c r="K35" s="39" t="str">
        <f t="shared" si="4"/>
        <v/>
      </c>
      <c r="M35" s="41"/>
      <c r="N35" s="41"/>
      <c r="P35" s="41"/>
      <c r="Q35" s="41">
        <v>31</v>
      </c>
    </row>
    <row r="36" spans="2:17" x14ac:dyDescent="0.25">
      <c r="B36" s="35"/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37" t="str">
        <f t="shared" si="0"/>
        <v/>
      </c>
      <c r="H36" s="38" t="str">
        <f t="shared" si="1"/>
        <v/>
      </c>
      <c r="I36" s="39" t="str">
        <f t="shared" si="2"/>
        <v/>
      </c>
      <c r="J36" s="40" t="str">
        <f t="shared" si="3"/>
        <v/>
      </c>
      <c r="K36" s="39" t="str">
        <f t="shared" si="4"/>
        <v/>
      </c>
      <c r="M36" s="41"/>
      <c r="N36" s="41"/>
      <c r="P36" s="41"/>
      <c r="Q36" s="41">
        <v>32</v>
      </c>
    </row>
    <row r="37" spans="2:17" x14ac:dyDescent="0.25">
      <c r="B37" s="35"/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37" t="str">
        <f t="shared" ref="G37:G68" si="5">IFERROR(VLOOKUP(B37,$M$5:$N$104,2,FALSE()),"")</f>
        <v/>
      </c>
      <c r="H37" s="38" t="str">
        <f t="shared" ref="H37:H68" si="6">IFERROR((RANK(G37,$G$4:$G$104,1)),"")</f>
        <v/>
      </c>
      <c r="I37" s="39" t="str">
        <f t="shared" ref="I37:I68" si="7">IFERROR(VLOOKUP(B37,$P$5:$Q$104,2,FALSE()),"")</f>
        <v/>
      </c>
      <c r="J37" s="40" t="str">
        <f t="shared" ref="J37:J68" si="8">IFERROR(SUM(H37+I37),"")</f>
        <v/>
      </c>
      <c r="K37" s="39" t="str">
        <f t="shared" ref="K37:K68" si="9">IFERROR(RANK(J37,$J$5:$J$104,1),"")</f>
        <v/>
      </c>
      <c r="M37" s="41"/>
      <c r="N37" s="41"/>
      <c r="P37" s="41"/>
      <c r="Q37" s="41">
        <v>33</v>
      </c>
    </row>
    <row r="38" spans="2:17" x14ac:dyDescent="0.25">
      <c r="B38" s="35"/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37" t="str">
        <f t="shared" si="5"/>
        <v/>
      </c>
      <c r="H38" s="38" t="str">
        <f t="shared" si="6"/>
        <v/>
      </c>
      <c r="I38" s="39" t="str">
        <f t="shared" si="7"/>
        <v/>
      </c>
      <c r="J38" s="40" t="str">
        <f t="shared" si="8"/>
        <v/>
      </c>
      <c r="K38" s="39" t="str">
        <f t="shared" si="9"/>
        <v/>
      </c>
      <c r="M38" s="41"/>
      <c r="N38" s="41"/>
      <c r="P38" s="41"/>
      <c r="Q38" s="41">
        <v>34</v>
      </c>
    </row>
    <row r="39" spans="2:17" x14ac:dyDescent="0.25">
      <c r="B39" s="35"/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37" t="str">
        <f t="shared" si="5"/>
        <v/>
      </c>
      <c r="H39" s="38" t="str">
        <f t="shared" si="6"/>
        <v/>
      </c>
      <c r="I39" s="39" t="str">
        <f t="shared" si="7"/>
        <v/>
      </c>
      <c r="J39" s="40" t="str">
        <f t="shared" si="8"/>
        <v/>
      </c>
      <c r="K39" s="39" t="str">
        <f t="shared" si="9"/>
        <v/>
      </c>
      <c r="M39" s="41"/>
      <c r="N39" s="41"/>
      <c r="P39" s="41"/>
      <c r="Q39" s="41">
        <v>35</v>
      </c>
    </row>
    <row r="40" spans="2:17" x14ac:dyDescent="0.25">
      <c r="B40" s="35"/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37" t="str">
        <f t="shared" si="5"/>
        <v/>
      </c>
      <c r="H40" s="38" t="str">
        <f t="shared" si="6"/>
        <v/>
      </c>
      <c r="I40" s="39" t="str">
        <f t="shared" si="7"/>
        <v/>
      </c>
      <c r="J40" s="40" t="str">
        <f t="shared" si="8"/>
        <v/>
      </c>
      <c r="K40" s="39" t="str">
        <f t="shared" si="9"/>
        <v/>
      </c>
      <c r="M40" s="41"/>
      <c r="N40" s="41"/>
      <c r="P40" s="41"/>
      <c r="Q40" s="41">
        <v>36</v>
      </c>
    </row>
    <row r="41" spans="2:17" x14ac:dyDescent="0.25">
      <c r="B41" s="35"/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37" t="str">
        <f t="shared" si="5"/>
        <v/>
      </c>
      <c r="H41" s="38" t="str">
        <f t="shared" si="6"/>
        <v/>
      </c>
      <c r="I41" s="39" t="str">
        <f t="shared" si="7"/>
        <v/>
      </c>
      <c r="J41" s="40" t="str">
        <f t="shared" si="8"/>
        <v/>
      </c>
      <c r="K41" s="39" t="str">
        <f t="shared" si="9"/>
        <v/>
      </c>
      <c r="M41" s="41"/>
      <c r="N41" s="41"/>
      <c r="P41" s="41"/>
      <c r="Q41" s="41">
        <v>37</v>
      </c>
    </row>
    <row r="42" spans="2:17" x14ac:dyDescent="0.25">
      <c r="B42" s="35"/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37" t="str">
        <f t="shared" si="5"/>
        <v/>
      </c>
      <c r="H42" s="38" t="str">
        <f t="shared" si="6"/>
        <v/>
      </c>
      <c r="I42" s="39" t="str">
        <f t="shared" si="7"/>
        <v/>
      </c>
      <c r="J42" s="40" t="str">
        <f t="shared" si="8"/>
        <v/>
      </c>
      <c r="K42" s="39" t="str">
        <f t="shared" si="9"/>
        <v/>
      </c>
      <c r="M42" s="41"/>
      <c r="N42" s="41"/>
      <c r="P42" s="41"/>
      <c r="Q42" s="41">
        <v>38</v>
      </c>
    </row>
    <row r="43" spans="2:17" x14ac:dyDescent="0.25">
      <c r="B43" s="35"/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37" t="str">
        <f t="shared" si="5"/>
        <v/>
      </c>
      <c r="H43" s="38" t="str">
        <f t="shared" si="6"/>
        <v/>
      </c>
      <c r="I43" s="39" t="str">
        <f t="shared" si="7"/>
        <v/>
      </c>
      <c r="J43" s="40" t="str">
        <f t="shared" si="8"/>
        <v/>
      </c>
      <c r="K43" s="39" t="str">
        <f t="shared" si="9"/>
        <v/>
      </c>
      <c r="M43" s="41"/>
      <c r="N43" s="41"/>
      <c r="P43" s="41"/>
      <c r="Q43" s="41">
        <v>39</v>
      </c>
    </row>
    <row r="44" spans="2:17" x14ac:dyDescent="0.25">
      <c r="B44" s="35"/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37" t="str">
        <f t="shared" si="5"/>
        <v/>
      </c>
      <c r="H44" s="38" t="str">
        <f t="shared" si="6"/>
        <v/>
      </c>
      <c r="I44" s="39" t="str">
        <f t="shared" si="7"/>
        <v/>
      </c>
      <c r="J44" s="40" t="str">
        <f t="shared" si="8"/>
        <v/>
      </c>
      <c r="K44" s="39" t="str">
        <f t="shared" si="9"/>
        <v/>
      </c>
      <c r="M44" s="41"/>
      <c r="N44" s="41"/>
      <c r="P44" s="41"/>
      <c r="Q44" s="41">
        <v>40</v>
      </c>
    </row>
    <row r="45" spans="2:17" x14ac:dyDescent="0.25">
      <c r="B45" s="35"/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37" t="str">
        <f t="shared" si="5"/>
        <v/>
      </c>
      <c r="H45" s="38" t="str">
        <f t="shared" si="6"/>
        <v/>
      </c>
      <c r="I45" s="39" t="str">
        <f t="shared" si="7"/>
        <v/>
      </c>
      <c r="J45" s="40" t="str">
        <f t="shared" si="8"/>
        <v/>
      </c>
      <c r="K45" s="39" t="str">
        <f t="shared" si="9"/>
        <v/>
      </c>
      <c r="M45" s="41"/>
      <c r="N45" s="41"/>
      <c r="P45" s="41"/>
      <c r="Q45" s="41">
        <v>41</v>
      </c>
    </row>
    <row r="46" spans="2:17" x14ac:dyDescent="0.25">
      <c r="B46" s="35"/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37" t="str">
        <f t="shared" si="5"/>
        <v/>
      </c>
      <c r="H46" s="38" t="str">
        <f t="shared" si="6"/>
        <v/>
      </c>
      <c r="I46" s="39" t="str">
        <f t="shared" si="7"/>
        <v/>
      </c>
      <c r="J46" s="40" t="str">
        <f t="shared" si="8"/>
        <v/>
      </c>
      <c r="K46" s="39" t="str">
        <f t="shared" si="9"/>
        <v/>
      </c>
      <c r="M46" s="41"/>
      <c r="N46" s="41"/>
      <c r="P46" s="41"/>
      <c r="Q46" s="41">
        <v>42</v>
      </c>
    </row>
    <row r="47" spans="2:17" x14ac:dyDescent="0.25">
      <c r="B47" s="35"/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37" t="str">
        <f t="shared" si="5"/>
        <v/>
      </c>
      <c r="H47" s="38" t="str">
        <f t="shared" si="6"/>
        <v/>
      </c>
      <c r="I47" s="39" t="str">
        <f t="shared" si="7"/>
        <v/>
      </c>
      <c r="J47" s="40" t="str">
        <f t="shared" si="8"/>
        <v/>
      </c>
      <c r="K47" s="39" t="str">
        <f t="shared" si="9"/>
        <v/>
      </c>
      <c r="M47" s="41"/>
      <c r="N47" s="41"/>
      <c r="P47" s="41"/>
      <c r="Q47" s="41">
        <v>43</v>
      </c>
    </row>
    <row r="48" spans="2:17" x14ac:dyDescent="0.25">
      <c r="B48" s="35"/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37" t="str">
        <f t="shared" si="5"/>
        <v/>
      </c>
      <c r="H48" s="38" t="str">
        <f t="shared" si="6"/>
        <v/>
      </c>
      <c r="I48" s="39" t="str">
        <f t="shared" si="7"/>
        <v/>
      </c>
      <c r="J48" s="40" t="str">
        <f t="shared" si="8"/>
        <v/>
      </c>
      <c r="K48" s="39" t="str">
        <f t="shared" si="9"/>
        <v/>
      </c>
      <c r="M48" s="41"/>
      <c r="N48" s="41"/>
      <c r="P48" s="41"/>
      <c r="Q48" s="41">
        <v>44</v>
      </c>
    </row>
    <row r="49" spans="2:17" x14ac:dyDescent="0.25">
      <c r="B49" s="35"/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37" t="str">
        <f t="shared" si="5"/>
        <v/>
      </c>
      <c r="H49" s="38" t="str">
        <f t="shared" si="6"/>
        <v/>
      </c>
      <c r="I49" s="39" t="str">
        <f t="shared" si="7"/>
        <v/>
      </c>
      <c r="J49" s="40" t="str">
        <f t="shared" si="8"/>
        <v/>
      </c>
      <c r="K49" s="39" t="str">
        <f t="shared" si="9"/>
        <v/>
      </c>
      <c r="M49" s="41"/>
      <c r="N49" s="41"/>
      <c r="P49" s="41"/>
      <c r="Q49" s="41">
        <v>45</v>
      </c>
    </row>
    <row r="50" spans="2:17" x14ac:dyDescent="0.25">
      <c r="B50" s="35"/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37" t="str">
        <f t="shared" si="5"/>
        <v/>
      </c>
      <c r="H50" s="38" t="str">
        <f t="shared" si="6"/>
        <v/>
      </c>
      <c r="I50" s="39" t="str">
        <f t="shared" si="7"/>
        <v/>
      </c>
      <c r="J50" s="40" t="str">
        <f t="shared" si="8"/>
        <v/>
      </c>
      <c r="K50" s="39" t="str">
        <f t="shared" si="9"/>
        <v/>
      </c>
      <c r="M50" s="41"/>
      <c r="N50" s="41"/>
      <c r="P50" s="41"/>
      <c r="Q50" s="41">
        <v>46</v>
      </c>
    </row>
    <row r="51" spans="2:17" x14ac:dyDescent="0.25">
      <c r="B51" s="35"/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37" t="str">
        <f t="shared" si="5"/>
        <v/>
      </c>
      <c r="H51" s="38" t="str">
        <f t="shared" si="6"/>
        <v/>
      </c>
      <c r="I51" s="39" t="str">
        <f t="shared" si="7"/>
        <v/>
      </c>
      <c r="J51" s="40" t="str">
        <f t="shared" si="8"/>
        <v/>
      </c>
      <c r="K51" s="39" t="str">
        <f t="shared" si="9"/>
        <v/>
      </c>
      <c r="M51" s="41"/>
      <c r="N51" s="41"/>
      <c r="P51" s="41"/>
      <c r="Q51" s="41">
        <v>47</v>
      </c>
    </row>
    <row r="52" spans="2:17" x14ac:dyDescent="0.25">
      <c r="B52" s="35"/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37" t="str">
        <f t="shared" si="5"/>
        <v/>
      </c>
      <c r="H52" s="38" t="str">
        <f t="shared" si="6"/>
        <v/>
      </c>
      <c r="I52" s="39" t="str">
        <f t="shared" si="7"/>
        <v/>
      </c>
      <c r="J52" s="40" t="str">
        <f t="shared" si="8"/>
        <v/>
      </c>
      <c r="K52" s="39" t="str">
        <f t="shared" si="9"/>
        <v/>
      </c>
      <c r="M52" s="41"/>
      <c r="N52" s="41"/>
      <c r="P52" s="41"/>
      <c r="Q52" s="41">
        <v>48</v>
      </c>
    </row>
    <row r="53" spans="2:17" x14ac:dyDescent="0.25">
      <c r="B53" s="35"/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37" t="str">
        <f t="shared" si="5"/>
        <v/>
      </c>
      <c r="H53" s="38" t="str">
        <f t="shared" si="6"/>
        <v/>
      </c>
      <c r="I53" s="39" t="str">
        <f t="shared" si="7"/>
        <v/>
      </c>
      <c r="J53" s="40" t="str">
        <f t="shared" si="8"/>
        <v/>
      </c>
      <c r="K53" s="39" t="str">
        <f t="shared" si="9"/>
        <v/>
      </c>
      <c r="M53" s="41"/>
      <c r="N53" s="41"/>
      <c r="P53" s="41"/>
      <c r="Q53" s="41">
        <v>49</v>
      </c>
    </row>
    <row r="54" spans="2:17" x14ac:dyDescent="0.25">
      <c r="B54" s="35"/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37" t="str">
        <f t="shared" si="5"/>
        <v/>
      </c>
      <c r="H54" s="38" t="str">
        <f t="shared" si="6"/>
        <v/>
      </c>
      <c r="I54" s="39" t="str">
        <f t="shared" si="7"/>
        <v/>
      </c>
      <c r="J54" s="40" t="str">
        <f t="shared" si="8"/>
        <v/>
      </c>
      <c r="K54" s="39" t="str">
        <f t="shared" si="9"/>
        <v/>
      </c>
      <c r="M54" s="41"/>
      <c r="N54" s="41"/>
      <c r="P54" s="41"/>
      <c r="Q54" s="41">
        <v>50</v>
      </c>
    </row>
    <row r="55" spans="2:17" x14ac:dyDescent="0.25">
      <c r="B55" s="35" t="str">
        <f t="shared" ref="B55:B86" si="10">IF(M55&gt;0,M55,"")</f>
        <v/>
      </c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5"/>
        <v/>
      </c>
      <c r="H55" s="38" t="str">
        <f t="shared" si="6"/>
        <v/>
      </c>
      <c r="I55" s="39" t="str">
        <f t="shared" si="7"/>
        <v/>
      </c>
      <c r="J55" s="40" t="str">
        <f t="shared" si="8"/>
        <v/>
      </c>
      <c r="K55" s="39" t="str">
        <f t="shared" si="9"/>
        <v/>
      </c>
      <c r="M55" s="41"/>
      <c r="N55" s="41"/>
      <c r="P55" s="41"/>
      <c r="Q55" s="41">
        <v>51</v>
      </c>
    </row>
    <row r="56" spans="2:17" x14ac:dyDescent="0.25">
      <c r="B56" s="35" t="str">
        <f t="shared" si="10"/>
        <v/>
      </c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5"/>
        <v/>
      </c>
      <c r="H56" s="38" t="str">
        <f t="shared" si="6"/>
        <v/>
      </c>
      <c r="I56" s="39" t="str">
        <f t="shared" si="7"/>
        <v/>
      </c>
      <c r="J56" s="40" t="str">
        <f t="shared" si="8"/>
        <v/>
      </c>
      <c r="K56" s="39" t="str">
        <f t="shared" si="9"/>
        <v/>
      </c>
      <c r="M56" s="41"/>
      <c r="N56" s="41"/>
      <c r="P56" s="41"/>
      <c r="Q56" s="41">
        <v>52</v>
      </c>
    </row>
    <row r="57" spans="2:17" x14ac:dyDescent="0.25">
      <c r="B57" s="35" t="str">
        <f t="shared" si="10"/>
        <v/>
      </c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5"/>
        <v/>
      </c>
      <c r="H57" s="38" t="str">
        <f t="shared" si="6"/>
        <v/>
      </c>
      <c r="I57" s="39" t="str">
        <f t="shared" si="7"/>
        <v/>
      </c>
      <c r="J57" s="40" t="str">
        <f t="shared" si="8"/>
        <v/>
      </c>
      <c r="K57" s="39" t="str">
        <f t="shared" si="9"/>
        <v/>
      </c>
      <c r="M57" s="41"/>
      <c r="N57" s="41"/>
      <c r="P57" s="41"/>
      <c r="Q57" s="41">
        <v>53</v>
      </c>
    </row>
    <row r="58" spans="2:17" x14ac:dyDescent="0.25">
      <c r="B58" s="35" t="str">
        <f t="shared" si="10"/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5"/>
        <v/>
      </c>
      <c r="H58" s="38" t="str">
        <f t="shared" si="6"/>
        <v/>
      </c>
      <c r="I58" s="39" t="str">
        <f t="shared" si="7"/>
        <v/>
      </c>
      <c r="J58" s="40" t="str">
        <f t="shared" si="8"/>
        <v/>
      </c>
      <c r="K58" s="39" t="str">
        <f t="shared" si="9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0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5"/>
        <v/>
      </c>
      <c r="H59" s="38" t="str">
        <f t="shared" si="6"/>
        <v/>
      </c>
      <c r="I59" s="39" t="str">
        <f t="shared" si="7"/>
        <v/>
      </c>
      <c r="J59" s="40" t="str">
        <f t="shared" si="8"/>
        <v/>
      </c>
      <c r="K59" s="39" t="str">
        <f t="shared" si="9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0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5"/>
        <v/>
      </c>
      <c r="H60" s="38" t="str">
        <f t="shared" si="6"/>
        <v/>
      </c>
      <c r="I60" s="39" t="str">
        <f t="shared" si="7"/>
        <v/>
      </c>
      <c r="J60" s="40" t="str">
        <f t="shared" si="8"/>
        <v/>
      </c>
      <c r="K60" s="39" t="str">
        <f t="shared" si="9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0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5"/>
        <v/>
      </c>
      <c r="H61" s="38" t="str">
        <f t="shared" si="6"/>
        <v/>
      </c>
      <c r="I61" s="39" t="str">
        <f t="shared" si="7"/>
        <v/>
      </c>
      <c r="J61" s="40" t="str">
        <f t="shared" si="8"/>
        <v/>
      </c>
      <c r="K61" s="39" t="str">
        <f t="shared" si="9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0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5"/>
        <v/>
      </c>
      <c r="H62" s="38" t="str">
        <f t="shared" si="6"/>
        <v/>
      </c>
      <c r="I62" s="39" t="str">
        <f t="shared" si="7"/>
        <v/>
      </c>
      <c r="J62" s="40" t="str">
        <f t="shared" si="8"/>
        <v/>
      </c>
      <c r="K62" s="39" t="str">
        <f t="shared" si="9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0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5"/>
        <v/>
      </c>
      <c r="H63" s="38" t="str">
        <f t="shared" si="6"/>
        <v/>
      </c>
      <c r="I63" s="39" t="str">
        <f t="shared" si="7"/>
        <v/>
      </c>
      <c r="J63" s="40" t="str">
        <f t="shared" si="8"/>
        <v/>
      </c>
      <c r="K63" s="39" t="str">
        <f t="shared" si="9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0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5"/>
        <v/>
      </c>
      <c r="H64" s="38" t="str">
        <f t="shared" si="6"/>
        <v/>
      </c>
      <c r="I64" s="39" t="str">
        <f t="shared" si="7"/>
        <v/>
      </c>
      <c r="J64" s="40" t="str">
        <f t="shared" si="8"/>
        <v/>
      </c>
      <c r="K64" s="39" t="str">
        <f t="shared" si="9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0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5"/>
        <v/>
      </c>
      <c r="H65" s="38" t="str">
        <f t="shared" si="6"/>
        <v/>
      </c>
      <c r="I65" s="39" t="str">
        <f t="shared" si="7"/>
        <v/>
      </c>
      <c r="J65" s="40" t="str">
        <f t="shared" si="8"/>
        <v/>
      </c>
      <c r="K65" s="39" t="str">
        <f t="shared" si="9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0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5"/>
        <v/>
      </c>
      <c r="H66" s="38" t="str">
        <f t="shared" si="6"/>
        <v/>
      </c>
      <c r="I66" s="39" t="str">
        <f t="shared" si="7"/>
        <v/>
      </c>
      <c r="J66" s="40" t="str">
        <f t="shared" si="8"/>
        <v/>
      </c>
      <c r="K66" s="39" t="str">
        <f t="shared" si="9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0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5"/>
        <v/>
      </c>
      <c r="H67" s="38" t="str">
        <f t="shared" si="6"/>
        <v/>
      </c>
      <c r="I67" s="39" t="str">
        <f t="shared" si="7"/>
        <v/>
      </c>
      <c r="J67" s="40" t="str">
        <f t="shared" si="8"/>
        <v/>
      </c>
      <c r="K67" s="39" t="str">
        <f t="shared" si="9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0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5"/>
        <v/>
      </c>
      <c r="H68" s="38" t="str">
        <f t="shared" si="6"/>
        <v/>
      </c>
      <c r="I68" s="39" t="str">
        <f t="shared" si="7"/>
        <v/>
      </c>
      <c r="J68" s="40" t="str">
        <f t="shared" si="8"/>
        <v/>
      </c>
      <c r="K68" s="39" t="str">
        <f t="shared" si="9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0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ref="G69:G104" si="11">IFERROR(VLOOKUP(B69,$M$5:$N$104,2,FALSE()),"")</f>
        <v/>
      </c>
      <c r="H69" s="38" t="str">
        <f t="shared" ref="H69:H100" si="12">IFERROR((RANK(G69,$G$4:$G$104,1)),"")</f>
        <v/>
      </c>
      <c r="I69" s="39" t="str">
        <f t="shared" ref="I69:I104" si="13">IFERROR(VLOOKUP(B69,$P$5:$Q$104,2,FALSE()),"")</f>
        <v/>
      </c>
      <c r="J69" s="40" t="str">
        <f t="shared" ref="J69:J100" si="14">IFERROR(SUM(H69+I69),"")</f>
        <v/>
      </c>
      <c r="K69" s="39" t="str">
        <f t="shared" ref="K69:K100" si="15">IFERROR(RANK(J69,$J$5:$J$104,1),"")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0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11"/>
        <v/>
      </c>
      <c r="H70" s="38" t="str">
        <f t="shared" si="12"/>
        <v/>
      </c>
      <c r="I70" s="39" t="str">
        <f t="shared" si="13"/>
        <v/>
      </c>
      <c r="J70" s="40" t="str">
        <f t="shared" si="14"/>
        <v/>
      </c>
      <c r="K70" s="39" t="str">
        <f t="shared" si="15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0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11"/>
        <v/>
      </c>
      <c r="H71" s="38" t="str">
        <f t="shared" si="12"/>
        <v/>
      </c>
      <c r="I71" s="39" t="str">
        <f t="shared" si="13"/>
        <v/>
      </c>
      <c r="J71" s="40" t="str">
        <f t="shared" si="14"/>
        <v/>
      </c>
      <c r="K71" s="39" t="str">
        <f t="shared" si="15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0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11"/>
        <v/>
      </c>
      <c r="H72" s="38" t="str">
        <f t="shared" si="12"/>
        <v/>
      </c>
      <c r="I72" s="39" t="str">
        <f t="shared" si="13"/>
        <v/>
      </c>
      <c r="J72" s="40" t="str">
        <f t="shared" si="14"/>
        <v/>
      </c>
      <c r="K72" s="39" t="str">
        <f t="shared" si="15"/>
        <v/>
      </c>
      <c r="M72" s="41"/>
      <c r="N72" s="41"/>
      <c r="P72" s="41"/>
      <c r="Q72" s="41">
        <v>68</v>
      </c>
    </row>
    <row r="73" spans="2:17" x14ac:dyDescent="0.25">
      <c r="B73" s="35" t="str">
        <f t="shared" si="10"/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si="11"/>
        <v/>
      </c>
      <c r="H73" s="38" t="str">
        <f t="shared" si="12"/>
        <v/>
      </c>
      <c r="I73" s="39" t="str">
        <f t="shared" si="13"/>
        <v/>
      </c>
      <c r="J73" s="40" t="str">
        <f t="shared" si="14"/>
        <v/>
      </c>
      <c r="K73" s="39" t="str">
        <f t="shared" si="15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0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1"/>
        <v/>
      </c>
      <c r="H74" s="38" t="str">
        <f t="shared" si="12"/>
        <v/>
      </c>
      <c r="I74" s="39" t="str">
        <f t="shared" si="13"/>
        <v/>
      </c>
      <c r="J74" s="40" t="str">
        <f t="shared" si="14"/>
        <v/>
      </c>
      <c r="K74" s="39" t="str">
        <f t="shared" si="15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0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1"/>
        <v/>
      </c>
      <c r="H75" s="38" t="str">
        <f t="shared" si="12"/>
        <v/>
      </c>
      <c r="I75" s="39" t="str">
        <f t="shared" si="13"/>
        <v/>
      </c>
      <c r="J75" s="40" t="str">
        <f t="shared" si="14"/>
        <v/>
      </c>
      <c r="K75" s="39" t="str">
        <f t="shared" si="15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0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1"/>
        <v/>
      </c>
      <c r="H76" s="38" t="str">
        <f t="shared" si="12"/>
        <v/>
      </c>
      <c r="I76" s="39" t="str">
        <f t="shared" si="13"/>
        <v/>
      </c>
      <c r="J76" s="40" t="str">
        <f t="shared" si="14"/>
        <v/>
      </c>
      <c r="K76" s="39" t="str">
        <f t="shared" si="15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0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1"/>
        <v/>
      </c>
      <c r="H77" s="38" t="str">
        <f t="shared" si="12"/>
        <v/>
      </c>
      <c r="I77" s="39" t="str">
        <f t="shared" si="13"/>
        <v/>
      </c>
      <c r="J77" s="40" t="str">
        <f t="shared" si="14"/>
        <v/>
      </c>
      <c r="K77" s="39" t="str">
        <f t="shared" si="15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0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1"/>
        <v/>
      </c>
      <c r="H78" s="38" t="str">
        <f t="shared" si="12"/>
        <v/>
      </c>
      <c r="I78" s="39" t="str">
        <f t="shared" si="13"/>
        <v/>
      </c>
      <c r="J78" s="40" t="str">
        <f t="shared" si="14"/>
        <v/>
      </c>
      <c r="K78" s="39" t="str">
        <f t="shared" si="15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0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1"/>
        <v/>
      </c>
      <c r="H79" s="38" t="str">
        <f t="shared" si="12"/>
        <v/>
      </c>
      <c r="I79" s="39" t="str">
        <f t="shared" si="13"/>
        <v/>
      </c>
      <c r="J79" s="40" t="str">
        <f t="shared" si="14"/>
        <v/>
      </c>
      <c r="K79" s="39" t="str">
        <f t="shared" si="15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0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1"/>
        <v/>
      </c>
      <c r="H80" s="38" t="str">
        <f t="shared" si="12"/>
        <v/>
      </c>
      <c r="I80" s="39" t="str">
        <f t="shared" si="13"/>
        <v/>
      </c>
      <c r="J80" s="40" t="str">
        <f t="shared" si="14"/>
        <v/>
      </c>
      <c r="K80" s="39" t="str">
        <f t="shared" si="15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0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1"/>
        <v/>
      </c>
      <c r="H81" s="38" t="str">
        <f t="shared" si="12"/>
        <v/>
      </c>
      <c r="I81" s="39" t="str">
        <f t="shared" si="13"/>
        <v/>
      </c>
      <c r="J81" s="40" t="str">
        <f t="shared" si="14"/>
        <v/>
      </c>
      <c r="K81" s="39" t="str">
        <f t="shared" si="15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0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1"/>
        <v/>
      </c>
      <c r="H82" s="38" t="str">
        <f t="shared" si="12"/>
        <v/>
      </c>
      <c r="I82" s="39" t="str">
        <f t="shared" si="13"/>
        <v/>
      </c>
      <c r="J82" s="40" t="str">
        <f t="shared" si="14"/>
        <v/>
      </c>
      <c r="K82" s="39" t="str">
        <f t="shared" si="15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0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1"/>
        <v/>
      </c>
      <c r="H83" s="38" t="str">
        <f t="shared" si="12"/>
        <v/>
      </c>
      <c r="I83" s="39" t="str">
        <f t="shared" si="13"/>
        <v/>
      </c>
      <c r="J83" s="40" t="str">
        <f t="shared" si="14"/>
        <v/>
      </c>
      <c r="K83" s="39" t="str">
        <f t="shared" si="15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0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1"/>
        <v/>
      </c>
      <c r="H84" s="38" t="str">
        <f t="shared" si="12"/>
        <v/>
      </c>
      <c r="I84" s="39" t="str">
        <f t="shared" si="13"/>
        <v/>
      </c>
      <c r="J84" s="40" t="str">
        <f t="shared" si="14"/>
        <v/>
      </c>
      <c r="K84" s="39" t="str">
        <f t="shared" si="15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0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1"/>
        <v/>
      </c>
      <c r="H85" s="38" t="str">
        <f t="shared" si="12"/>
        <v/>
      </c>
      <c r="I85" s="39" t="str">
        <f t="shared" si="13"/>
        <v/>
      </c>
      <c r="J85" s="40" t="str">
        <f t="shared" si="14"/>
        <v/>
      </c>
      <c r="K85" s="39" t="str">
        <f t="shared" si="15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0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1"/>
        <v/>
      </c>
      <c r="H86" s="38" t="str">
        <f t="shared" si="12"/>
        <v/>
      </c>
      <c r="I86" s="39" t="str">
        <f t="shared" si="13"/>
        <v/>
      </c>
      <c r="J86" s="40" t="str">
        <f t="shared" si="14"/>
        <v/>
      </c>
      <c r="K86" s="39" t="str">
        <f t="shared" si="15"/>
        <v/>
      </c>
      <c r="M86" s="41"/>
      <c r="N86" s="41"/>
      <c r="P86" s="41"/>
      <c r="Q86" s="41">
        <v>82</v>
      </c>
    </row>
    <row r="87" spans="2:17" x14ac:dyDescent="0.25">
      <c r="B87" s="35" t="str">
        <f t="shared" ref="B87:B104" si="16">IF(M87&gt;0,M87,"")</f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1"/>
        <v/>
      </c>
      <c r="H87" s="38" t="str">
        <f t="shared" si="12"/>
        <v/>
      </c>
      <c r="I87" s="39" t="str">
        <f t="shared" si="13"/>
        <v/>
      </c>
      <c r="J87" s="40" t="str">
        <f t="shared" si="14"/>
        <v/>
      </c>
      <c r="K87" s="39" t="str">
        <f t="shared" si="15"/>
        <v/>
      </c>
      <c r="M87" s="41"/>
      <c r="N87" s="41"/>
      <c r="P87" s="41"/>
      <c r="Q87" s="41">
        <v>83</v>
      </c>
    </row>
    <row r="88" spans="2:17" x14ac:dyDescent="0.25">
      <c r="B88" s="35" t="str">
        <f t="shared" si="16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1"/>
        <v/>
      </c>
      <c r="H88" s="38" t="str">
        <f t="shared" si="12"/>
        <v/>
      </c>
      <c r="I88" s="39" t="str">
        <f t="shared" si="13"/>
        <v/>
      </c>
      <c r="J88" s="40" t="str">
        <f t="shared" si="14"/>
        <v/>
      </c>
      <c r="K88" s="39" t="str">
        <f t="shared" si="15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6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1"/>
        <v/>
      </c>
      <c r="H89" s="38" t="str">
        <f t="shared" si="12"/>
        <v/>
      </c>
      <c r="I89" s="39" t="str">
        <f t="shared" si="13"/>
        <v/>
      </c>
      <c r="J89" s="40" t="str">
        <f t="shared" si="14"/>
        <v/>
      </c>
      <c r="K89" s="39" t="str">
        <f t="shared" si="15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6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1"/>
        <v/>
      </c>
      <c r="H90" s="38" t="str">
        <f t="shared" si="12"/>
        <v/>
      </c>
      <c r="I90" s="39" t="str">
        <f t="shared" si="13"/>
        <v/>
      </c>
      <c r="J90" s="40" t="str">
        <f t="shared" si="14"/>
        <v/>
      </c>
      <c r="K90" s="39" t="str">
        <f t="shared" si="15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6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1"/>
        <v/>
      </c>
      <c r="H91" s="38" t="str">
        <f t="shared" si="12"/>
        <v/>
      </c>
      <c r="I91" s="39" t="str">
        <f t="shared" si="13"/>
        <v/>
      </c>
      <c r="J91" s="40" t="str">
        <f t="shared" si="14"/>
        <v/>
      </c>
      <c r="K91" s="39" t="str">
        <f t="shared" si="15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6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1"/>
        <v/>
      </c>
      <c r="H92" s="38" t="str">
        <f t="shared" si="12"/>
        <v/>
      </c>
      <c r="I92" s="39" t="str">
        <f t="shared" si="13"/>
        <v/>
      </c>
      <c r="J92" s="40" t="str">
        <f t="shared" si="14"/>
        <v/>
      </c>
      <c r="K92" s="39" t="str">
        <f t="shared" si="15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6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1"/>
        <v/>
      </c>
      <c r="H93" s="38" t="str">
        <f t="shared" si="12"/>
        <v/>
      </c>
      <c r="I93" s="39" t="str">
        <f t="shared" si="13"/>
        <v/>
      </c>
      <c r="J93" s="40" t="str">
        <f t="shared" si="14"/>
        <v/>
      </c>
      <c r="K93" s="39" t="str">
        <f t="shared" si="15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6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1"/>
        <v/>
      </c>
      <c r="H94" s="38" t="str">
        <f t="shared" si="12"/>
        <v/>
      </c>
      <c r="I94" s="39" t="str">
        <f t="shared" si="13"/>
        <v/>
      </c>
      <c r="J94" s="40" t="str">
        <f t="shared" si="14"/>
        <v/>
      </c>
      <c r="K94" s="39" t="str">
        <f t="shared" si="15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6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1"/>
        <v/>
      </c>
      <c r="H95" s="38" t="str">
        <f t="shared" si="12"/>
        <v/>
      </c>
      <c r="I95" s="39" t="str">
        <f t="shared" si="13"/>
        <v/>
      </c>
      <c r="J95" s="40" t="str">
        <f t="shared" si="14"/>
        <v/>
      </c>
      <c r="K95" s="39" t="str">
        <f t="shared" si="15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6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1"/>
        <v/>
      </c>
      <c r="H96" s="38" t="str">
        <f t="shared" si="12"/>
        <v/>
      </c>
      <c r="I96" s="39" t="str">
        <f t="shared" si="13"/>
        <v/>
      </c>
      <c r="J96" s="40" t="str">
        <f t="shared" si="14"/>
        <v/>
      </c>
      <c r="K96" s="39" t="str">
        <f t="shared" si="15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6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1"/>
        <v/>
      </c>
      <c r="H97" s="38" t="str">
        <f t="shared" si="12"/>
        <v/>
      </c>
      <c r="I97" s="39" t="str">
        <f t="shared" si="13"/>
        <v/>
      </c>
      <c r="J97" s="40" t="str">
        <f t="shared" si="14"/>
        <v/>
      </c>
      <c r="K97" s="39" t="str">
        <f t="shared" si="15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6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1"/>
        <v/>
      </c>
      <c r="H98" s="38" t="str">
        <f t="shared" si="12"/>
        <v/>
      </c>
      <c r="I98" s="39" t="str">
        <f t="shared" si="13"/>
        <v/>
      </c>
      <c r="J98" s="40" t="str">
        <f t="shared" si="14"/>
        <v/>
      </c>
      <c r="K98" s="39" t="str">
        <f t="shared" si="15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6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1"/>
        <v/>
      </c>
      <c r="H99" s="38" t="str">
        <f t="shared" si="12"/>
        <v/>
      </c>
      <c r="I99" s="39" t="str">
        <f t="shared" si="13"/>
        <v/>
      </c>
      <c r="J99" s="40" t="str">
        <f t="shared" si="14"/>
        <v/>
      </c>
      <c r="K99" s="39" t="str">
        <f t="shared" si="15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6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1"/>
        <v/>
      </c>
      <c r="H100" s="38" t="str">
        <f t="shared" si="12"/>
        <v/>
      </c>
      <c r="I100" s="39" t="str">
        <f t="shared" si="13"/>
        <v/>
      </c>
      <c r="J100" s="40" t="str">
        <f t="shared" si="14"/>
        <v/>
      </c>
      <c r="K100" s="39" t="str">
        <f t="shared" si="15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6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1"/>
        <v/>
      </c>
      <c r="H101" s="38" t="str">
        <f t="shared" ref="H101:H104" si="17">IFERROR((RANK(G101,$G$4:$G$104,1)),"")</f>
        <v/>
      </c>
      <c r="I101" s="39" t="str">
        <f t="shared" si="13"/>
        <v/>
      </c>
      <c r="J101" s="40" t="str">
        <f t="shared" ref="J101:J104" si="18">IFERROR(SUM(H101+I101),"")</f>
        <v/>
      </c>
      <c r="K101" s="39" t="str">
        <f t="shared" ref="K101:K104" si="19">IFERROR(RANK(J101,$J$5:$J$104,1),"")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6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1"/>
        <v/>
      </c>
      <c r="H102" s="38" t="str">
        <f t="shared" si="17"/>
        <v/>
      </c>
      <c r="I102" s="39" t="str">
        <f t="shared" si="13"/>
        <v/>
      </c>
      <c r="J102" s="40" t="str">
        <f t="shared" si="18"/>
        <v/>
      </c>
      <c r="K102" s="39" t="str">
        <f t="shared" si="19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6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1"/>
        <v/>
      </c>
      <c r="H103" s="38" t="str">
        <f t="shared" si="17"/>
        <v/>
      </c>
      <c r="I103" s="39" t="str">
        <f t="shared" si="13"/>
        <v/>
      </c>
      <c r="J103" s="40" t="str">
        <f t="shared" si="18"/>
        <v/>
      </c>
      <c r="K103" s="39" t="str">
        <f t="shared" si="19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6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1"/>
        <v/>
      </c>
      <c r="H104" s="38" t="str">
        <f t="shared" si="17"/>
        <v/>
      </c>
      <c r="I104" s="39" t="str">
        <f t="shared" si="13"/>
        <v/>
      </c>
      <c r="J104" s="40" t="str">
        <f t="shared" si="18"/>
        <v/>
      </c>
      <c r="K104" s="39" t="str">
        <f t="shared" si="19"/>
        <v/>
      </c>
      <c r="M104" s="41"/>
      <c r="N104" s="41"/>
      <c r="P104" s="41"/>
      <c r="Q104" s="41">
        <v>100</v>
      </c>
    </row>
  </sheetData>
  <autoFilter ref="B3:K50" xr:uid="{00000000-0009-0000-0000-000002000000}"/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32" priority="5" operator="equal">
      <formula>0</formula>
    </cfRule>
    <cfRule type="containsText" dxfId="31" priority="6" operator="containsText" text="F">
      <formula>NOT(ISERROR(SEARCH("F",F1)))</formula>
    </cfRule>
  </conditionalFormatting>
  <conditionalFormatting sqref="K5:K104">
    <cfRule type="duplicateValues" dxfId="30" priority="2"/>
  </conditionalFormatting>
  <conditionalFormatting sqref="M5:M104">
    <cfRule type="duplicateValues" dxfId="29" priority="4"/>
  </conditionalFormatting>
  <conditionalFormatting sqref="P5:P104">
    <cfRule type="duplicateValues" dxfId="2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04"/>
  <sheetViews>
    <sheetView topLeftCell="A56" zoomScaleNormal="100" workbookViewId="0">
      <selection activeCell="C5" sqref="C5:F94"/>
    </sheetView>
  </sheetViews>
  <sheetFormatPr baseColWidth="10" defaultColWidth="10.42578125" defaultRowHeight="15" x14ac:dyDescent="0.25"/>
  <cols>
    <col min="1" max="1" width="1.28515625" customWidth="1"/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  <col min="12" max="12" width="2.28515625" customWidth="1"/>
    <col min="13" max="13" width="9.42578125" customWidth="1"/>
    <col min="14" max="14" width="9" customWidth="1"/>
    <col min="15" max="15" width="3.28515625" customWidth="1"/>
    <col min="16" max="16" width="7.5703125" customWidth="1"/>
    <col min="17" max="17" width="8.140625" customWidth="1"/>
  </cols>
  <sheetData>
    <row r="1" spans="2:17" ht="23.25" x14ac:dyDescent="0.35">
      <c r="B1" s="60" t="s">
        <v>141</v>
      </c>
      <c r="C1" s="60"/>
      <c r="D1" s="60"/>
      <c r="E1" s="60"/>
      <c r="F1" s="60"/>
      <c r="G1" s="60"/>
      <c r="H1" s="60"/>
      <c r="I1" s="62" t="s">
        <v>142</v>
      </c>
      <c r="J1" s="62"/>
      <c r="K1" s="62"/>
    </row>
    <row r="3" spans="2:17" ht="16.5" customHeight="1" x14ac:dyDescent="0.25">
      <c r="B3" s="63" t="s">
        <v>1</v>
      </c>
      <c r="C3" s="64">
        <v>2023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42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43" t="str">
        <f t="shared" ref="G5:G36" si="0">IFERROR(VLOOKUP(B5,$M$5:$N$104,2,FALSE()),"")</f>
        <v/>
      </c>
      <c r="H5" s="38" t="str">
        <f t="shared" ref="H5:H36" si="1">IFERROR((RANK(G5,$G$4:$G$104,1)),"")</f>
        <v/>
      </c>
      <c r="I5" s="40" t="str">
        <f t="shared" ref="I5:I36" si="2">IFERROR(VLOOKUP(B5,$P$5:$Q$104,2,FALSE()),"")</f>
        <v/>
      </c>
      <c r="J5" s="40" t="str">
        <f t="shared" ref="J5:J36" si="3">IFERROR(SUM(H5+I5),"")</f>
        <v/>
      </c>
      <c r="K5" s="40" t="str">
        <f t="shared" ref="K5:K36" si="4">IFERROR(RANK(J5,$J$4:$J$104,1),"")</f>
        <v/>
      </c>
      <c r="M5" s="44"/>
      <c r="N5" s="44"/>
      <c r="P5" s="44"/>
      <c r="Q5" s="41">
        <v>1</v>
      </c>
    </row>
    <row r="6" spans="2:17" x14ac:dyDescent="0.25">
      <c r="B6" s="42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43" t="str">
        <f t="shared" si="0"/>
        <v/>
      </c>
      <c r="H6" s="38" t="str">
        <f t="shared" si="1"/>
        <v/>
      </c>
      <c r="I6" s="40" t="str">
        <f t="shared" si="2"/>
        <v/>
      </c>
      <c r="J6" s="40" t="str">
        <f t="shared" si="3"/>
        <v/>
      </c>
      <c r="K6" s="40" t="str">
        <f t="shared" si="4"/>
        <v/>
      </c>
      <c r="M6" s="44"/>
      <c r="N6" s="44"/>
      <c r="P6" s="44"/>
      <c r="Q6" s="41">
        <v>2</v>
      </c>
    </row>
    <row r="7" spans="2:17" x14ac:dyDescent="0.25">
      <c r="B7" s="42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43" t="str">
        <f t="shared" si="0"/>
        <v/>
      </c>
      <c r="H7" s="38" t="str">
        <f t="shared" si="1"/>
        <v/>
      </c>
      <c r="I7" s="40" t="str">
        <f t="shared" si="2"/>
        <v/>
      </c>
      <c r="J7" s="40" t="str">
        <f t="shared" si="3"/>
        <v/>
      </c>
      <c r="K7" s="40" t="str">
        <f t="shared" si="4"/>
        <v/>
      </c>
      <c r="M7" s="44"/>
      <c r="N7" s="44"/>
      <c r="P7" s="44"/>
      <c r="Q7" s="41">
        <v>3</v>
      </c>
    </row>
    <row r="8" spans="2:17" x14ac:dyDescent="0.25">
      <c r="B8" s="42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43" t="str">
        <f t="shared" si="0"/>
        <v/>
      </c>
      <c r="H8" s="38" t="str">
        <f t="shared" si="1"/>
        <v/>
      </c>
      <c r="I8" s="40" t="str">
        <f t="shared" si="2"/>
        <v/>
      </c>
      <c r="J8" s="40" t="str">
        <f t="shared" si="3"/>
        <v/>
      </c>
      <c r="K8" s="40" t="str">
        <f t="shared" si="4"/>
        <v/>
      </c>
      <c r="M8" s="44"/>
      <c r="N8" s="44"/>
      <c r="P8" s="44"/>
      <c r="Q8" s="41">
        <v>4</v>
      </c>
    </row>
    <row r="9" spans="2:17" x14ac:dyDescent="0.25">
      <c r="B9" s="42"/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43" t="str">
        <f t="shared" si="0"/>
        <v/>
      </c>
      <c r="H9" s="38" t="str">
        <f t="shared" si="1"/>
        <v/>
      </c>
      <c r="I9" s="40" t="str">
        <f t="shared" si="2"/>
        <v/>
      </c>
      <c r="J9" s="40" t="str">
        <f t="shared" si="3"/>
        <v/>
      </c>
      <c r="K9" s="40" t="str">
        <f t="shared" si="4"/>
        <v/>
      </c>
      <c r="M9" s="44"/>
      <c r="N9" s="44"/>
      <c r="P9" s="44"/>
      <c r="Q9" s="41">
        <v>5</v>
      </c>
    </row>
    <row r="10" spans="2:17" x14ac:dyDescent="0.25">
      <c r="B10" s="42"/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43" t="str">
        <f t="shared" si="0"/>
        <v/>
      </c>
      <c r="H10" s="38" t="str">
        <f t="shared" si="1"/>
        <v/>
      </c>
      <c r="I10" s="40" t="str">
        <f t="shared" si="2"/>
        <v/>
      </c>
      <c r="J10" s="40" t="str">
        <f t="shared" si="3"/>
        <v/>
      </c>
      <c r="K10" s="40" t="str">
        <f t="shared" si="4"/>
        <v/>
      </c>
      <c r="M10" s="44"/>
      <c r="N10" s="44"/>
      <c r="P10" s="44"/>
      <c r="Q10" s="41">
        <v>6</v>
      </c>
    </row>
    <row r="11" spans="2:17" x14ac:dyDescent="0.25">
      <c r="B11" s="42"/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43" t="str">
        <f t="shared" si="0"/>
        <v/>
      </c>
      <c r="H11" s="38" t="str">
        <f t="shared" si="1"/>
        <v/>
      </c>
      <c r="I11" s="40" t="str">
        <f t="shared" si="2"/>
        <v/>
      </c>
      <c r="J11" s="40" t="str">
        <f t="shared" si="3"/>
        <v/>
      </c>
      <c r="K11" s="40" t="str">
        <f t="shared" si="4"/>
        <v/>
      </c>
      <c r="M11" s="44"/>
      <c r="N11" s="44"/>
      <c r="P11" s="44"/>
      <c r="Q11" s="41">
        <v>7</v>
      </c>
    </row>
    <row r="12" spans="2:17" x14ac:dyDescent="0.25">
      <c r="B12" s="42"/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43" t="str">
        <f t="shared" si="0"/>
        <v/>
      </c>
      <c r="H12" s="38" t="str">
        <f t="shared" si="1"/>
        <v/>
      </c>
      <c r="I12" s="40" t="str">
        <f t="shared" si="2"/>
        <v/>
      </c>
      <c r="J12" s="40" t="str">
        <f t="shared" si="3"/>
        <v/>
      </c>
      <c r="K12" s="40" t="str">
        <f t="shared" si="4"/>
        <v/>
      </c>
      <c r="M12" s="44"/>
      <c r="N12" s="44"/>
      <c r="P12" s="44"/>
      <c r="Q12" s="41">
        <v>8</v>
      </c>
    </row>
    <row r="13" spans="2:17" x14ac:dyDescent="0.25">
      <c r="B13" s="42"/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43" t="str">
        <f t="shared" si="0"/>
        <v/>
      </c>
      <c r="H13" s="38" t="str">
        <f t="shared" si="1"/>
        <v/>
      </c>
      <c r="I13" s="40" t="str">
        <f t="shared" si="2"/>
        <v/>
      </c>
      <c r="J13" s="40" t="str">
        <f t="shared" si="3"/>
        <v/>
      </c>
      <c r="K13" s="40" t="str">
        <f t="shared" si="4"/>
        <v/>
      </c>
      <c r="M13" s="44"/>
      <c r="N13" s="44"/>
      <c r="P13" s="44"/>
      <c r="Q13" s="41">
        <v>9</v>
      </c>
    </row>
    <row r="14" spans="2:17" x14ac:dyDescent="0.25">
      <c r="B14" s="42"/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43" t="str">
        <f t="shared" si="0"/>
        <v/>
      </c>
      <c r="H14" s="38" t="str">
        <f t="shared" si="1"/>
        <v/>
      </c>
      <c r="I14" s="40" t="str">
        <f t="shared" si="2"/>
        <v/>
      </c>
      <c r="J14" s="40" t="str">
        <f t="shared" si="3"/>
        <v/>
      </c>
      <c r="K14" s="40" t="str">
        <f t="shared" si="4"/>
        <v/>
      </c>
      <c r="M14" s="44"/>
      <c r="N14" s="44"/>
      <c r="P14" s="44"/>
      <c r="Q14" s="41">
        <v>10</v>
      </c>
    </row>
    <row r="15" spans="2:17" x14ac:dyDescent="0.25">
      <c r="B15" s="42"/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43" t="str">
        <f t="shared" si="0"/>
        <v/>
      </c>
      <c r="H15" s="38" t="str">
        <f t="shared" si="1"/>
        <v/>
      </c>
      <c r="I15" s="40" t="str">
        <f t="shared" si="2"/>
        <v/>
      </c>
      <c r="J15" s="40" t="str">
        <f t="shared" si="3"/>
        <v/>
      </c>
      <c r="K15" s="40" t="str">
        <f t="shared" si="4"/>
        <v/>
      </c>
      <c r="M15" s="44"/>
      <c r="N15" s="44"/>
      <c r="P15" s="44"/>
      <c r="Q15" s="41">
        <v>11</v>
      </c>
    </row>
    <row r="16" spans="2:17" x14ac:dyDescent="0.25">
      <c r="B16" s="42"/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43" t="str">
        <f t="shared" si="0"/>
        <v/>
      </c>
      <c r="H16" s="38" t="str">
        <f t="shared" si="1"/>
        <v/>
      </c>
      <c r="I16" s="40" t="str">
        <f t="shared" si="2"/>
        <v/>
      </c>
      <c r="J16" s="40" t="str">
        <f t="shared" si="3"/>
        <v/>
      </c>
      <c r="K16" s="40" t="str">
        <f t="shared" si="4"/>
        <v/>
      </c>
      <c r="M16" s="44"/>
      <c r="N16" s="44"/>
      <c r="P16" s="44"/>
      <c r="Q16" s="41">
        <v>12</v>
      </c>
    </row>
    <row r="17" spans="2:17" x14ac:dyDescent="0.25">
      <c r="B17" s="42"/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43" t="str">
        <f t="shared" si="0"/>
        <v/>
      </c>
      <c r="H17" s="38" t="str">
        <f t="shared" si="1"/>
        <v/>
      </c>
      <c r="I17" s="40" t="str">
        <f t="shared" si="2"/>
        <v/>
      </c>
      <c r="J17" s="40" t="str">
        <f t="shared" si="3"/>
        <v/>
      </c>
      <c r="K17" s="40" t="str">
        <f t="shared" si="4"/>
        <v/>
      </c>
      <c r="M17" s="44"/>
      <c r="N17" s="44"/>
      <c r="P17" s="44"/>
      <c r="Q17" s="41">
        <v>13</v>
      </c>
    </row>
    <row r="18" spans="2:17" x14ac:dyDescent="0.25">
      <c r="B18" s="42"/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43" t="str">
        <f t="shared" si="0"/>
        <v/>
      </c>
      <c r="H18" s="38" t="str">
        <f t="shared" si="1"/>
        <v/>
      </c>
      <c r="I18" s="40" t="str">
        <f t="shared" si="2"/>
        <v/>
      </c>
      <c r="J18" s="40" t="str">
        <f t="shared" si="3"/>
        <v/>
      </c>
      <c r="K18" s="40" t="str">
        <f t="shared" si="4"/>
        <v/>
      </c>
      <c r="M18" s="44"/>
      <c r="N18" s="44"/>
      <c r="P18" s="44"/>
      <c r="Q18" s="41">
        <v>14</v>
      </c>
    </row>
    <row r="19" spans="2:17" x14ac:dyDescent="0.25">
      <c r="B19" s="42"/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43" t="str">
        <f t="shared" si="0"/>
        <v/>
      </c>
      <c r="H19" s="38" t="str">
        <f t="shared" si="1"/>
        <v/>
      </c>
      <c r="I19" s="40" t="str">
        <f t="shared" si="2"/>
        <v/>
      </c>
      <c r="J19" s="40" t="str">
        <f t="shared" si="3"/>
        <v/>
      </c>
      <c r="K19" s="40" t="str">
        <f t="shared" si="4"/>
        <v/>
      </c>
      <c r="M19" s="44"/>
      <c r="N19" s="44"/>
      <c r="P19" s="44"/>
      <c r="Q19" s="41">
        <v>15</v>
      </c>
    </row>
    <row r="20" spans="2:17" x14ac:dyDescent="0.25">
      <c r="B20" s="42"/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43" t="str">
        <f t="shared" si="0"/>
        <v/>
      </c>
      <c r="H20" s="38" t="str">
        <f t="shared" si="1"/>
        <v/>
      </c>
      <c r="I20" s="40" t="str">
        <f t="shared" si="2"/>
        <v/>
      </c>
      <c r="J20" s="40" t="str">
        <f t="shared" si="3"/>
        <v/>
      </c>
      <c r="K20" s="40" t="str">
        <f t="shared" si="4"/>
        <v/>
      </c>
      <c r="M20" s="44"/>
      <c r="N20" s="44"/>
      <c r="P20" s="44"/>
      <c r="Q20" s="41">
        <v>16</v>
      </c>
    </row>
    <row r="21" spans="2:17" x14ac:dyDescent="0.25">
      <c r="B21" s="42"/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43" t="str">
        <f t="shared" si="0"/>
        <v/>
      </c>
      <c r="H21" s="38" t="str">
        <f t="shared" si="1"/>
        <v/>
      </c>
      <c r="I21" s="40" t="str">
        <f t="shared" si="2"/>
        <v/>
      </c>
      <c r="J21" s="40" t="str">
        <f t="shared" si="3"/>
        <v/>
      </c>
      <c r="K21" s="40" t="str">
        <f t="shared" si="4"/>
        <v/>
      </c>
      <c r="M21" s="44"/>
      <c r="N21" s="44"/>
      <c r="P21" s="44"/>
      <c r="Q21" s="41">
        <v>17</v>
      </c>
    </row>
    <row r="22" spans="2:17" x14ac:dyDescent="0.25">
      <c r="B22" s="42"/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43" t="str">
        <f t="shared" si="0"/>
        <v/>
      </c>
      <c r="H22" s="38" t="str">
        <f t="shared" si="1"/>
        <v/>
      </c>
      <c r="I22" s="40" t="str">
        <f t="shared" si="2"/>
        <v/>
      </c>
      <c r="J22" s="40" t="str">
        <f t="shared" si="3"/>
        <v/>
      </c>
      <c r="K22" s="40" t="str">
        <f t="shared" si="4"/>
        <v/>
      </c>
      <c r="M22" s="44"/>
      <c r="N22" s="44"/>
      <c r="P22" s="44"/>
      <c r="Q22" s="41">
        <v>18</v>
      </c>
    </row>
    <row r="23" spans="2:17" x14ac:dyDescent="0.25">
      <c r="B23" s="42"/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43" t="str">
        <f t="shared" si="0"/>
        <v/>
      </c>
      <c r="H23" s="38" t="str">
        <f t="shared" si="1"/>
        <v/>
      </c>
      <c r="I23" s="40" t="str">
        <f t="shared" si="2"/>
        <v/>
      </c>
      <c r="J23" s="40" t="str">
        <f t="shared" si="3"/>
        <v/>
      </c>
      <c r="K23" s="40" t="str">
        <f t="shared" si="4"/>
        <v/>
      </c>
      <c r="M23" s="44"/>
      <c r="N23" s="44"/>
      <c r="P23" s="44"/>
      <c r="Q23" s="41">
        <v>19</v>
      </c>
    </row>
    <row r="24" spans="2:17" x14ac:dyDescent="0.25">
      <c r="B24" s="42"/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43" t="str">
        <f t="shared" si="0"/>
        <v/>
      </c>
      <c r="H24" s="38" t="str">
        <f t="shared" si="1"/>
        <v/>
      </c>
      <c r="I24" s="40" t="str">
        <f t="shared" si="2"/>
        <v/>
      </c>
      <c r="J24" s="40" t="str">
        <f t="shared" si="3"/>
        <v/>
      </c>
      <c r="K24" s="40" t="str">
        <f t="shared" si="4"/>
        <v/>
      </c>
      <c r="M24" s="44"/>
      <c r="N24" s="44"/>
      <c r="P24" s="44"/>
      <c r="Q24" s="41">
        <v>20</v>
      </c>
    </row>
    <row r="25" spans="2:17" x14ac:dyDescent="0.25">
      <c r="B25" s="42"/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43" t="str">
        <f t="shared" si="0"/>
        <v/>
      </c>
      <c r="H25" s="38" t="str">
        <f t="shared" si="1"/>
        <v/>
      </c>
      <c r="I25" s="40" t="str">
        <f t="shared" si="2"/>
        <v/>
      </c>
      <c r="J25" s="40" t="str">
        <f t="shared" si="3"/>
        <v/>
      </c>
      <c r="K25" s="40" t="str">
        <f t="shared" si="4"/>
        <v/>
      </c>
      <c r="M25" s="44"/>
      <c r="N25" s="44"/>
      <c r="P25" s="44"/>
      <c r="Q25" s="41">
        <v>21</v>
      </c>
    </row>
    <row r="26" spans="2:17" x14ac:dyDescent="0.25">
      <c r="B26" s="42"/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43" t="str">
        <f t="shared" si="0"/>
        <v/>
      </c>
      <c r="H26" s="38" t="str">
        <f t="shared" si="1"/>
        <v/>
      </c>
      <c r="I26" s="40" t="str">
        <f t="shared" si="2"/>
        <v/>
      </c>
      <c r="J26" s="40" t="str">
        <f t="shared" si="3"/>
        <v/>
      </c>
      <c r="K26" s="40" t="str">
        <f t="shared" si="4"/>
        <v/>
      </c>
      <c r="M26" s="44"/>
      <c r="N26" s="44"/>
      <c r="P26" s="44"/>
      <c r="Q26" s="41">
        <v>22</v>
      </c>
    </row>
    <row r="27" spans="2:17" x14ac:dyDescent="0.25">
      <c r="B27" s="42"/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43" t="str">
        <f t="shared" si="0"/>
        <v/>
      </c>
      <c r="H27" s="38" t="str">
        <f t="shared" si="1"/>
        <v/>
      </c>
      <c r="I27" s="40" t="str">
        <f t="shared" si="2"/>
        <v/>
      </c>
      <c r="J27" s="40" t="str">
        <f t="shared" si="3"/>
        <v/>
      </c>
      <c r="K27" s="40" t="str">
        <f t="shared" si="4"/>
        <v/>
      </c>
      <c r="M27" s="44"/>
      <c r="N27" s="44"/>
      <c r="P27" s="44"/>
      <c r="Q27" s="41">
        <v>23</v>
      </c>
    </row>
    <row r="28" spans="2:17" x14ac:dyDescent="0.25">
      <c r="B28" s="42"/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43" t="str">
        <f t="shared" si="0"/>
        <v/>
      </c>
      <c r="H28" s="38" t="str">
        <f t="shared" si="1"/>
        <v/>
      </c>
      <c r="I28" s="40" t="str">
        <f t="shared" si="2"/>
        <v/>
      </c>
      <c r="J28" s="40" t="str">
        <f t="shared" si="3"/>
        <v/>
      </c>
      <c r="K28" s="40" t="str">
        <f t="shared" si="4"/>
        <v/>
      </c>
      <c r="M28" s="44"/>
      <c r="N28" s="44"/>
      <c r="P28" s="44"/>
      <c r="Q28" s="41">
        <v>24</v>
      </c>
    </row>
    <row r="29" spans="2:17" x14ac:dyDescent="0.25">
      <c r="B29" s="42"/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43" t="str">
        <f t="shared" si="0"/>
        <v/>
      </c>
      <c r="H29" s="38" t="str">
        <f t="shared" si="1"/>
        <v/>
      </c>
      <c r="I29" s="40" t="str">
        <f t="shared" si="2"/>
        <v/>
      </c>
      <c r="J29" s="40" t="str">
        <f t="shared" si="3"/>
        <v/>
      </c>
      <c r="K29" s="40" t="str">
        <f t="shared" si="4"/>
        <v/>
      </c>
      <c r="M29" s="44"/>
      <c r="N29" s="44"/>
      <c r="P29" s="44"/>
      <c r="Q29" s="41">
        <v>25</v>
      </c>
    </row>
    <row r="30" spans="2:17" x14ac:dyDescent="0.25">
      <c r="B30" s="42"/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43" t="str">
        <f t="shared" si="0"/>
        <v/>
      </c>
      <c r="H30" s="38" t="str">
        <f t="shared" si="1"/>
        <v/>
      </c>
      <c r="I30" s="40" t="str">
        <f t="shared" si="2"/>
        <v/>
      </c>
      <c r="J30" s="40" t="str">
        <f t="shared" si="3"/>
        <v/>
      </c>
      <c r="K30" s="40" t="str">
        <f t="shared" si="4"/>
        <v/>
      </c>
      <c r="M30" s="44"/>
      <c r="N30" s="44"/>
      <c r="P30" s="44"/>
      <c r="Q30" s="41">
        <v>26</v>
      </c>
    </row>
    <row r="31" spans="2:17" x14ac:dyDescent="0.25">
      <c r="B31" s="42"/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43" t="str">
        <f t="shared" si="0"/>
        <v/>
      </c>
      <c r="H31" s="38" t="str">
        <f t="shared" si="1"/>
        <v/>
      </c>
      <c r="I31" s="40" t="str">
        <f t="shared" si="2"/>
        <v/>
      </c>
      <c r="J31" s="40" t="str">
        <f t="shared" si="3"/>
        <v/>
      </c>
      <c r="K31" s="40" t="str">
        <f t="shared" si="4"/>
        <v/>
      </c>
      <c r="M31" s="44"/>
      <c r="N31" s="44"/>
      <c r="P31" s="44"/>
      <c r="Q31" s="41">
        <v>27</v>
      </c>
    </row>
    <row r="32" spans="2:17" x14ac:dyDescent="0.25">
      <c r="B32" s="42"/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43" t="str">
        <f t="shared" si="0"/>
        <v/>
      </c>
      <c r="H32" s="38" t="str">
        <f t="shared" si="1"/>
        <v/>
      </c>
      <c r="I32" s="40" t="str">
        <f t="shared" si="2"/>
        <v/>
      </c>
      <c r="J32" s="40" t="str">
        <f t="shared" si="3"/>
        <v/>
      </c>
      <c r="K32" s="40" t="str">
        <f t="shared" si="4"/>
        <v/>
      </c>
      <c r="M32" s="44"/>
      <c r="N32" s="44"/>
      <c r="P32" s="44"/>
      <c r="Q32" s="41">
        <v>28</v>
      </c>
    </row>
    <row r="33" spans="2:17" x14ac:dyDescent="0.25">
      <c r="B33" s="42"/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43" t="str">
        <f t="shared" si="0"/>
        <v/>
      </c>
      <c r="H33" s="38" t="str">
        <f t="shared" si="1"/>
        <v/>
      </c>
      <c r="I33" s="40" t="str">
        <f t="shared" si="2"/>
        <v/>
      </c>
      <c r="J33" s="40" t="str">
        <f t="shared" si="3"/>
        <v/>
      </c>
      <c r="K33" s="40" t="str">
        <f t="shared" si="4"/>
        <v/>
      </c>
      <c r="M33" s="44"/>
      <c r="N33" s="44"/>
      <c r="P33" s="44"/>
      <c r="Q33" s="41">
        <v>29</v>
      </c>
    </row>
    <row r="34" spans="2:17" x14ac:dyDescent="0.25">
      <c r="B34" s="42"/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43" t="str">
        <f t="shared" si="0"/>
        <v/>
      </c>
      <c r="H34" s="38" t="str">
        <f t="shared" si="1"/>
        <v/>
      </c>
      <c r="I34" s="40" t="str">
        <f t="shared" si="2"/>
        <v/>
      </c>
      <c r="J34" s="40" t="str">
        <f t="shared" si="3"/>
        <v/>
      </c>
      <c r="K34" s="40" t="str">
        <f t="shared" si="4"/>
        <v/>
      </c>
      <c r="M34" s="44"/>
      <c r="N34" s="44"/>
      <c r="P34" s="44"/>
      <c r="Q34" s="41">
        <v>30</v>
      </c>
    </row>
    <row r="35" spans="2:17" x14ac:dyDescent="0.25">
      <c r="B35" s="42"/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43" t="str">
        <f t="shared" si="0"/>
        <v/>
      </c>
      <c r="H35" s="38" t="str">
        <f t="shared" si="1"/>
        <v/>
      </c>
      <c r="I35" s="40" t="str">
        <f t="shared" si="2"/>
        <v/>
      </c>
      <c r="J35" s="40" t="str">
        <f t="shared" si="3"/>
        <v/>
      </c>
      <c r="K35" s="40" t="str">
        <f t="shared" si="4"/>
        <v/>
      </c>
      <c r="M35" s="44"/>
      <c r="N35" s="44"/>
      <c r="P35" s="44"/>
      <c r="Q35" s="41">
        <v>31</v>
      </c>
    </row>
    <row r="36" spans="2:17" x14ac:dyDescent="0.25">
      <c r="B36" s="42"/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43" t="str">
        <f t="shared" si="0"/>
        <v/>
      </c>
      <c r="H36" s="38" t="str">
        <f t="shared" si="1"/>
        <v/>
      </c>
      <c r="I36" s="40" t="str">
        <f t="shared" si="2"/>
        <v/>
      </c>
      <c r="J36" s="40" t="str">
        <f t="shared" si="3"/>
        <v/>
      </c>
      <c r="K36" s="40" t="str">
        <f t="shared" si="4"/>
        <v/>
      </c>
      <c r="M36" s="44"/>
      <c r="N36" s="44"/>
      <c r="P36" s="44"/>
      <c r="Q36" s="41">
        <v>32</v>
      </c>
    </row>
    <row r="37" spans="2:17" x14ac:dyDescent="0.25">
      <c r="B37" s="42"/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43" t="str">
        <f t="shared" ref="G37:G68" si="5">IFERROR(VLOOKUP(B37,$M$5:$N$104,2,FALSE()),"")</f>
        <v/>
      </c>
      <c r="H37" s="38" t="str">
        <f t="shared" ref="H37:H68" si="6">IFERROR((RANK(G37,$G$4:$G$104,1)),"")</f>
        <v/>
      </c>
      <c r="I37" s="40" t="str">
        <f t="shared" ref="I37:I68" si="7">IFERROR(VLOOKUP(B37,$P$5:$Q$104,2,FALSE()),"")</f>
        <v/>
      </c>
      <c r="J37" s="40" t="str">
        <f t="shared" ref="J37:J68" si="8">IFERROR(SUM(H37+I37),"")</f>
        <v/>
      </c>
      <c r="K37" s="40" t="str">
        <f t="shared" ref="K37:K68" si="9">IFERROR(RANK(J37,$J$4:$J$104,1),"")</f>
        <v/>
      </c>
      <c r="M37" s="44"/>
      <c r="N37" s="44"/>
      <c r="P37" s="44"/>
      <c r="Q37" s="41">
        <v>33</v>
      </c>
    </row>
    <row r="38" spans="2:17" x14ac:dyDescent="0.25">
      <c r="B38" s="42"/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43" t="str">
        <f t="shared" si="5"/>
        <v/>
      </c>
      <c r="H38" s="38" t="str">
        <f t="shared" si="6"/>
        <v/>
      </c>
      <c r="I38" s="40" t="str">
        <f t="shared" si="7"/>
        <v/>
      </c>
      <c r="J38" s="40" t="str">
        <f t="shared" si="8"/>
        <v/>
      </c>
      <c r="K38" s="40" t="str">
        <f t="shared" si="9"/>
        <v/>
      </c>
      <c r="M38" s="44"/>
      <c r="N38" s="44"/>
      <c r="P38" s="44"/>
      <c r="Q38" s="41">
        <v>34</v>
      </c>
    </row>
    <row r="39" spans="2:17" x14ac:dyDescent="0.25">
      <c r="B39" s="42"/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43" t="str">
        <f t="shared" si="5"/>
        <v/>
      </c>
      <c r="H39" s="38" t="str">
        <f t="shared" si="6"/>
        <v/>
      </c>
      <c r="I39" s="40" t="str">
        <f t="shared" si="7"/>
        <v/>
      </c>
      <c r="J39" s="40" t="str">
        <f t="shared" si="8"/>
        <v/>
      </c>
      <c r="K39" s="40" t="str">
        <f t="shared" si="9"/>
        <v/>
      </c>
      <c r="M39" s="44"/>
      <c r="N39" s="44"/>
      <c r="P39" s="44"/>
      <c r="Q39" s="41">
        <v>35</v>
      </c>
    </row>
    <row r="40" spans="2:17" x14ac:dyDescent="0.25">
      <c r="B40" s="42"/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43" t="str">
        <f t="shared" si="5"/>
        <v/>
      </c>
      <c r="H40" s="38" t="str">
        <f t="shared" si="6"/>
        <v/>
      </c>
      <c r="I40" s="40" t="str">
        <f t="shared" si="7"/>
        <v/>
      </c>
      <c r="J40" s="40" t="str">
        <f t="shared" si="8"/>
        <v/>
      </c>
      <c r="K40" s="40" t="str">
        <f t="shared" si="9"/>
        <v/>
      </c>
      <c r="M40" s="44"/>
      <c r="N40" s="44"/>
      <c r="P40" s="44"/>
      <c r="Q40" s="41">
        <v>36</v>
      </c>
    </row>
    <row r="41" spans="2:17" x14ac:dyDescent="0.25">
      <c r="B41" s="42"/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43" t="str">
        <f t="shared" si="5"/>
        <v/>
      </c>
      <c r="H41" s="38" t="str">
        <f t="shared" si="6"/>
        <v/>
      </c>
      <c r="I41" s="40" t="str">
        <f t="shared" si="7"/>
        <v/>
      </c>
      <c r="J41" s="40" t="str">
        <f t="shared" si="8"/>
        <v/>
      </c>
      <c r="K41" s="40" t="str">
        <f t="shared" si="9"/>
        <v/>
      </c>
      <c r="M41" s="44"/>
      <c r="N41" s="44"/>
      <c r="P41" s="44"/>
      <c r="Q41" s="41">
        <v>37</v>
      </c>
    </row>
    <row r="42" spans="2:17" x14ac:dyDescent="0.25">
      <c r="B42" s="42"/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43" t="str">
        <f t="shared" si="5"/>
        <v/>
      </c>
      <c r="H42" s="38" t="str">
        <f t="shared" si="6"/>
        <v/>
      </c>
      <c r="I42" s="40" t="str">
        <f t="shared" si="7"/>
        <v/>
      </c>
      <c r="J42" s="40" t="str">
        <f t="shared" si="8"/>
        <v/>
      </c>
      <c r="K42" s="40" t="str">
        <f t="shared" si="9"/>
        <v/>
      </c>
      <c r="M42" s="44"/>
      <c r="N42" s="44"/>
      <c r="P42" s="44"/>
      <c r="Q42" s="41">
        <v>38</v>
      </c>
    </row>
    <row r="43" spans="2:17" x14ac:dyDescent="0.25">
      <c r="B43" s="42"/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43" t="str">
        <f t="shared" si="5"/>
        <v/>
      </c>
      <c r="H43" s="38" t="str">
        <f t="shared" si="6"/>
        <v/>
      </c>
      <c r="I43" s="40" t="str">
        <f t="shared" si="7"/>
        <v/>
      </c>
      <c r="J43" s="40" t="str">
        <f t="shared" si="8"/>
        <v/>
      </c>
      <c r="K43" s="40" t="str">
        <f t="shared" si="9"/>
        <v/>
      </c>
      <c r="M43" s="44"/>
      <c r="N43" s="44"/>
      <c r="P43" s="44"/>
      <c r="Q43" s="41">
        <v>39</v>
      </c>
    </row>
    <row r="44" spans="2:17" x14ac:dyDescent="0.25">
      <c r="B44" s="42"/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43" t="str">
        <f t="shared" si="5"/>
        <v/>
      </c>
      <c r="H44" s="38" t="str">
        <f t="shared" si="6"/>
        <v/>
      </c>
      <c r="I44" s="40" t="str">
        <f t="shared" si="7"/>
        <v/>
      </c>
      <c r="J44" s="40" t="str">
        <f t="shared" si="8"/>
        <v/>
      </c>
      <c r="K44" s="40" t="str">
        <f t="shared" si="9"/>
        <v/>
      </c>
      <c r="M44" s="44"/>
      <c r="N44" s="44"/>
      <c r="P44" s="44"/>
      <c r="Q44" s="41">
        <v>40</v>
      </c>
    </row>
    <row r="45" spans="2:17" x14ac:dyDescent="0.25">
      <c r="B45" s="42"/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43" t="str">
        <f t="shared" si="5"/>
        <v/>
      </c>
      <c r="H45" s="38" t="str">
        <f t="shared" si="6"/>
        <v/>
      </c>
      <c r="I45" s="40" t="str">
        <f t="shared" si="7"/>
        <v/>
      </c>
      <c r="J45" s="40" t="str">
        <f t="shared" si="8"/>
        <v/>
      </c>
      <c r="K45" s="40" t="str">
        <f t="shared" si="9"/>
        <v/>
      </c>
      <c r="M45" s="44"/>
      <c r="N45" s="44"/>
      <c r="P45" s="44"/>
      <c r="Q45" s="41">
        <v>41</v>
      </c>
    </row>
    <row r="46" spans="2:17" x14ac:dyDescent="0.25">
      <c r="B46" s="42"/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43" t="str">
        <f t="shared" si="5"/>
        <v/>
      </c>
      <c r="H46" s="38" t="str">
        <f t="shared" si="6"/>
        <v/>
      </c>
      <c r="I46" s="40" t="str">
        <f t="shared" si="7"/>
        <v/>
      </c>
      <c r="J46" s="40" t="str">
        <f t="shared" si="8"/>
        <v/>
      </c>
      <c r="K46" s="40" t="str">
        <f t="shared" si="9"/>
        <v/>
      </c>
      <c r="M46" s="44"/>
      <c r="N46" s="44"/>
      <c r="P46" s="44"/>
      <c r="Q46" s="41">
        <v>42</v>
      </c>
    </row>
    <row r="47" spans="2:17" x14ac:dyDescent="0.25">
      <c r="B47" s="42"/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43" t="str">
        <f t="shared" si="5"/>
        <v/>
      </c>
      <c r="H47" s="38" t="str">
        <f t="shared" si="6"/>
        <v/>
      </c>
      <c r="I47" s="40" t="str">
        <f t="shared" si="7"/>
        <v/>
      </c>
      <c r="J47" s="40" t="str">
        <f t="shared" si="8"/>
        <v/>
      </c>
      <c r="K47" s="40" t="str">
        <f t="shared" si="9"/>
        <v/>
      </c>
      <c r="M47" s="44"/>
      <c r="N47" s="44"/>
      <c r="P47" s="44"/>
      <c r="Q47" s="41">
        <v>43</v>
      </c>
    </row>
    <row r="48" spans="2:17" x14ac:dyDescent="0.25">
      <c r="B48" s="42"/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43" t="str">
        <f t="shared" si="5"/>
        <v/>
      </c>
      <c r="H48" s="38" t="str">
        <f t="shared" si="6"/>
        <v/>
      </c>
      <c r="I48" s="40" t="str">
        <f t="shared" si="7"/>
        <v/>
      </c>
      <c r="J48" s="40" t="str">
        <f t="shared" si="8"/>
        <v/>
      </c>
      <c r="K48" s="40" t="str">
        <f t="shared" si="9"/>
        <v/>
      </c>
      <c r="M48" s="44"/>
      <c r="N48" s="44"/>
      <c r="P48" s="44"/>
      <c r="Q48" s="41">
        <v>44</v>
      </c>
    </row>
    <row r="49" spans="2:17" x14ac:dyDescent="0.25">
      <c r="B49" s="42"/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43" t="str">
        <f t="shared" si="5"/>
        <v/>
      </c>
      <c r="H49" s="38" t="str">
        <f t="shared" si="6"/>
        <v/>
      </c>
      <c r="I49" s="40" t="str">
        <f t="shared" si="7"/>
        <v/>
      </c>
      <c r="J49" s="40" t="str">
        <f t="shared" si="8"/>
        <v/>
      </c>
      <c r="K49" s="40" t="str">
        <f t="shared" si="9"/>
        <v/>
      </c>
      <c r="M49" s="44"/>
      <c r="N49" s="44"/>
      <c r="P49" s="44"/>
      <c r="Q49" s="41">
        <v>45</v>
      </c>
    </row>
    <row r="50" spans="2:17" x14ac:dyDescent="0.25">
      <c r="B50" s="42"/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43" t="str">
        <f t="shared" si="5"/>
        <v/>
      </c>
      <c r="H50" s="38" t="str">
        <f t="shared" si="6"/>
        <v/>
      </c>
      <c r="I50" s="40" t="str">
        <f t="shared" si="7"/>
        <v/>
      </c>
      <c r="J50" s="40" t="str">
        <f t="shared" si="8"/>
        <v/>
      </c>
      <c r="K50" s="40" t="str">
        <f t="shared" si="9"/>
        <v/>
      </c>
      <c r="M50" s="44"/>
      <c r="N50" s="44"/>
      <c r="P50" s="44"/>
      <c r="Q50" s="41">
        <v>46</v>
      </c>
    </row>
    <row r="51" spans="2:17" x14ac:dyDescent="0.25">
      <c r="B51" s="42"/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43" t="str">
        <f t="shared" si="5"/>
        <v/>
      </c>
      <c r="H51" s="38" t="str">
        <f t="shared" si="6"/>
        <v/>
      </c>
      <c r="I51" s="40" t="str">
        <f t="shared" si="7"/>
        <v/>
      </c>
      <c r="J51" s="40" t="str">
        <f t="shared" si="8"/>
        <v/>
      </c>
      <c r="K51" s="40" t="str">
        <f t="shared" si="9"/>
        <v/>
      </c>
      <c r="M51" s="44"/>
      <c r="N51" s="44"/>
      <c r="P51" s="44"/>
      <c r="Q51" s="41">
        <v>47</v>
      </c>
    </row>
    <row r="52" spans="2:17" x14ac:dyDescent="0.25">
      <c r="B52" s="42"/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43" t="str">
        <f t="shared" si="5"/>
        <v/>
      </c>
      <c r="H52" s="38" t="str">
        <f t="shared" si="6"/>
        <v/>
      </c>
      <c r="I52" s="40" t="str">
        <f t="shared" si="7"/>
        <v/>
      </c>
      <c r="J52" s="40" t="str">
        <f t="shared" si="8"/>
        <v/>
      </c>
      <c r="K52" s="40" t="str">
        <f t="shared" si="9"/>
        <v/>
      </c>
      <c r="M52" s="44"/>
      <c r="N52" s="44"/>
      <c r="P52" s="44"/>
      <c r="Q52" s="41">
        <v>48</v>
      </c>
    </row>
    <row r="53" spans="2:17" x14ac:dyDescent="0.25">
      <c r="B53" s="42"/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43" t="str">
        <f t="shared" si="5"/>
        <v/>
      </c>
      <c r="H53" s="38" t="str">
        <f t="shared" si="6"/>
        <v/>
      </c>
      <c r="I53" s="40" t="str">
        <f t="shared" si="7"/>
        <v/>
      </c>
      <c r="J53" s="40" t="str">
        <f t="shared" si="8"/>
        <v/>
      </c>
      <c r="K53" s="40" t="str">
        <f t="shared" si="9"/>
        <v/>
      </c>
      <c r="M53" s="44"/>
      <c r="N53" s="44"/>
      <c r="P53" s="44"/>
      <c r="Q53" s="41">
        <v>49</v>
      </c>
    </row>
    <row r="54" spans="2:17" x14ac:dyDescent="0.25">
      <c r="B54" s="42"/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43" t="str">
        <f t="shared" si="5"/>
        <v/>
      </c>
      <c r="H54" s="38" t="str">
        <f t="shared" si="6"/>
        <v/>
      </c>
      <c r="I54" s="40" t="str">
        <f t="shared" si="7"/>
        <v/>
      </c>
      <c r="J54" s="40" t="str">
        <f t="shared" si="8"/>
        <v/>
      </c>
      <c r="K54" s="40" t="str">
        <f t="shared" si="9"/>
        <v/>
      </c>
      <c r="M54" s="44"/>
      <c r="N54" s="44"/>
      <c r="P54" s="44"/>
      <c r="Q54" s="41">
        <v>50</v>
      </c>
    </row>
    <row r="55" spans="2:17" x14ac:dyDescent="0.25">
      <c r="B55" s="42"/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43" t="str">
        <f t="shared" si="5"/>
        <v/>
      </c>
      <c r="H55" s="38" t="str">
        <f t="shared" si="6"/>
        <v/>
      </c>
      <c r="I55" s="40" t="str">
        <f t="shared" si="7"/>
        <v/>
      </c>
      <c r="J55" s="40" t="str">
        <f t="shared" si="8"/>
        <v/>
      </c>
      <c r="K55" s="40" t="str">
        <f t="shared" si="9"/>
        <v/>
      </c>
      <c r="M55" s="44"/>
      <c r="N55" s="44"/>
      <c r="P55" s="44"/>
      <c r="Q55" s="41">
        <v>51</v>
      </c>
    </row>
    <row r="56" spans="2:17" x14ac:dyDescent="0.25">
      <c r="B56" s="42"/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43" t="str">
        <f t="shared" si="5"/>
        <v/>
      </c>
      <c r="H56" s="38" t="str">
        <f t="shared" si="6"/>
        <v/>
      </c>
      <c r="I56" s="40" t="str">
        <f t="shared" si="7"/>
        <v/>
      </c>
      <c r="J56" s="40" t="str">
        <f t="shared" si="8"/>
        <v/>
      </c>
      <c r="K56" s="40" t="str">
        <f t="shared" si="9"/>
        <v/>
      </c>
      <c r="M56" s="44"/>
      <c r="N56" s="44"/>
      <c r="P56" s="44"/>
      <c r="Q56" s="41">
        <v>52</v>
      </c>
    </row>
    <row r="57" spans="2:17" x14ac:dyDescent="0.25">
      <c r="B57" s="42"/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43" t="str">
        <f t="shared" si="5"/>
        <v/>
      </c>
      <c r="H57" s="38" t="str">
        <f t="shared" si="6"/>
        <v/>
      </c>
      <c r="I57" s="40" t="str">
        <f t="shared" si="7"/>
        <v/>
      </c>
      <c r="J57" s="40" t="str">
        <f t="shared" si="8"/>
        <v/>
      </c>
      <c r="K57" s="40" t="str">
        <f t="shared" si="9"/>
        <v/>
      </c>
      <c r="M57" s="44"/>
      <c r="N57" s="44"/>
      <c r="P57" s="44"/>
      <c r="Q57" s="41">
        <v>53</v>
      </c>
    </row>
    <row r="58" spans="2:17" x14ac:dyDescent="0.25">
      <c r="B58" s="42"/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43" t="str">
        <f t="shared" si="5"/>
        <v/>
      </c>
      <c r="H58" s="38" t="str">
        <f t="shared" si="6"/>
        <v/>
      </c>
      <c r="I58" s="40" t="str">
        <f t="shared" si="7"/>
        <v/>
      </c>
      <c r="J58" s="40" t="str">
        <f t="shared" si="8"/>
        <v/>
      </c>
      <c r="K58" s="40" t="str">
        <f t="shared" si="9"/>
        <v/>
      </c>
      <c r="M58" s="44"/>
      <c r="N58" s="44"/>
      <c r="P58" s="44"/>
      <c r="Q58" s="41">
        <v>54</v>
      </c>
    </row>
    <row r="59" spans="2:17" x14ac:dyDescent="0.25">
      <c r="B59" s="42"/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43" t="str">
        <f t="shared" si="5"/>
        <v/>
      </c>
      <c r="H59" s="38" t="str">
        <f t="shared" si="6"/>
        <v/>
      </c>
      <c r="I59" s="40" t="str">
        <f t="shared" si="7"/>
        <v/>
      </c>
      <c r="J59" s="40" t="str">
        <f t="shared" si="8"/>
        <v/>
      </c>
      <c r="K59" s="40" t="str">
        <f t="shared" si="9"/>
        <v/>
      </c>
      <c r="M59" s="44"/>
      <c r="N59" s="44"/>
      <c r="P59" s="44"/>
      <c r="Q59" s="41">
        <v>55</v>
      </c>
    </row>
    <row r="60" spans="2:17" x14ac:dyDescent="0.25">
      <c r="B60" s="42"/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43" t="str">
        <f t="shared" si="5"/>
        <v/>
      </c>
      <c r="H60" s="38" t="str">
        <f t="shared" si="6"/>
        <v/>
      </c>
      <c r="I60" s="40" t="str">
        <f t="shared" si="7"/>
        <v/>
      </c>
      <c r="J60" s="40" t="str">
        <f t="shared" si="8"/>
        <v/>
      </c>
      <c r="K60" s="40" t="str">
        <f t="shared" si="9"/>
        <v/>
      </c>
      <c r="M60" s="44"/>
      <c r="N60" s="44"/>
      <c r="P60" s="44"/>
      <c r="Q60" s="41">
        <v>56</v>
      </c>
    </row>
    <row r="61" spans="2:17" x14ac:dyDescent="0.25">
      <c r="B61" s="42"/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43" t="str">
        <f t="shared" si="5"/>
        <v/>
      </c>
      <c r="H61" s="38" t="str">
        <f t="shared" si="6"/>
        <v/>
      </c>
      <c r="I61" s="40" t="str">
        <f t="shared" si="7"/>
        <v/>
      </c>
      <c r="J61" s="40" t="str">
        <f t="shared" si="8"/>
        <v/>
      </c>
      <c r="K61" s="40" t="str">
        <f t="shared" si="9"/>
        <v/>
      </c>
      <c r="M61" s="44"/>
      <c r="N61" s="44"/>
      <c r="P61" s="44"/>
      <c r="Q61" s="41">
        <v>57</v>
      </c>
    </row>
    <row r="62" spans="2:17" x14ac:dyDescent="0.25">
      <c r="B62" s="42"/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43" t="str">
        <f t="shared" si="5"/>
        <v/>
      </c>
      <c r="H62" s="38" t="str">
        <f t="shared" si="6"/>
        <v/>
      </c>
      <c r="I62" s="40" t="str">
        <f t="shared" si="7"/>
        <v/>
      </c>
      <c r="J62" s="40" t="str">
        <f t="shared" si="8"/>
        <v/>
      </c>
      <c r="K62" s="40" t="str">
        <f t="shared" si="9"/>
        <v/>
      </c>
      <c r="M62" s="44"/>
      <c r="N62" s="44"/>
      <c r="P62" s="44"/>
      <c r="Q62" s="41">
        <v>58</v>
      </c>
    </row>
    <row r="63" spans="2:17" x14ac:dyDescent="0.25">
      <c r="B63" s="42"/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43" t="str">
        <f t="shared" si="5"/>
        <v/>
      </c>
      <c r="H63" s="38" t="str">
        <f t="shared" si="6"/>
        <v/>
      </c>
      <c r="I63" s="40" t="str">
        <f t="shared" si="7"/>
        <v/>
      </c>
      <c r="J63" s="40" t="str">
        <f t="shared" si="8"/>
        <v/>
      </c>
      <c r="K63" s="40" t="str">
        <f t="shared" si="9"/>
        <v/>
      </c>
      <c r="M63" s="44"/>
      <c r="N63" s="44"/>
      <c r="P63" s="44"/>
      <c r="Q63" s="41">
        <v>59</v>
      </c>
    </row>
    <row r="64" spans="2:17" x14ac:dyDescent="0.25">
      <c r="B64" s="42"/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43" t="str">
        <f t="shared" si="5"/>
        <v/>
      </c>
      <c r="H64" s="38" t="str">
        <f t="shared" si="6"/>
        <v/>
      </c>
      <c r="I64" s="40" t="str">
        <f t="shared" si="7"/>
        <v/>
      </c>
      <c r="J64" s="40" t="str">
        <f t="shared" si="8"/>
        <v/>
      </c>
      <c r="K64" s="40" t="str">
        <f t="shared" si="9"/>
        <v/>
      </c>
      <c r="M64" s="44"/>
      <c r="N64" s="44"/>
      <c r="P64" s="44"/>
      <c r="Q64" s="41">
        <v>60</v>
      </c>
    </row>
    <row r="65" spans="2:17" x14ac:dyDescent="0.25">
      <c r="B65" s="42"/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43" t="str">
        <f t="shared" si="5"/>
        <v/>
      </c>
      <c r="H65" s="38" t="str">
        <f t="shared" si="6"/>
        <v/>
      </c>
      <c r="I65" s="40" t="str">
        <f t="shared" si="7"/>
        <v/>
      </c>
      <c r="J65" s="40" t="str">
        <f t="shared" si="8"/>
        <v/>
      </c>
      <c r="K65" s="40" t="str">
        <f t="shared" si="9"/>
        <v/>
      </c>
      <c r="M65" s="44"/>
      <c r="N65" s="44"/>
      <c r="P65" s="44"/>
      <c r="Q65" s="41">
        <v>61</v>
      </c>
    </row>
    <row r="66" spans="2:17" x14ac:dyDescent="0.25">
      <c r="B66" s="42"/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43" t="str">
        <f t="shared" si="5"/>
        <v/>
      </c>
      <c r="H66" s="38" t="str">
        <f t="shared" si="6"/>
        <v/>
      </c>
      <c r="I66" s="40" t="str">
        <f t="shared" si="7"/>
        <v/>
      </c>
      <c r="J66" s="40" t="str">
        <f t="shared" si="8"/>
        <v/>
      </c>
      <c r="K66" s="40" t="str">
        <f t="shared" si="9"/>
        <v/>
      </c>
      <c r="M66" s="44"/>
      <c r="N66" s="44"/>
      <c r="P66" s="44"/>
      <c r="Q66" s="41">
        <v>62</v>
      </c>
    </row>
    <row r="67" spans="2:17" x14ac:dyDescent="0.25">
      <c r="B67" s="42"/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43" t="str">
        <f t="shared" si="5"/>
        <v/>
      </c>
      <c r="H67" s="38" t="str">
        <f t="shared" si="6"/>
        <v/>
      </c>
      <c r="I67" s="40" t="str">
        <f t="shared" si="7"/>
        <v/>
      </c>
      <c r="J67" s="40" t="str">
        <f t="shared" si="8"/>
        <v/>
      </c>
      <c r="K67" s="40" t="str">
        <f t="shared" si="9"/>
        <v/>
      </c>
      <c r="M67" s="44"/>
      <c r="N67" s="44"/>
      <c r="P67" s="44"/>
      <c r="Q67" s="41">
        <v>63</v>
      </c>
    </row>
    <row r="68" spans="2:17" x14ac:dyDescent="0.25">
      <c r="B68" s="42"/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43" t="str">
        <f t="shared" si="5"/>
        <v/>
      </c>
      <c r="H68" s="38" t="str">
        <f t="shared" si="6"/>
        <v/>
      </c>
      <c r="I68" s="40" t="str">
        <f t="shared" si="7"/>
        <v/>
      </c>
      <c r="J68" s="40" t="str">
        <f t="shared" si="8"/>
        <v/>
      </c>
      <c r="K68" s="40" t="str">
        <f t="shared" si="9"/>
        <v/>
      </c>
      <c r="M68" s="44"/>
      <c r="N68" s="44"/>
      <c r="P68" s="44"/>
      <c r="Q68" s="41">
        <v>64</v>
      </c>
    </row>
    <row r="69" spans="2:17" x14ac:dyDescent="0.25">
      <c r="B69" s="42"/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43" t="str">
        <f t="shared" ref="G69:G104" si="10">IFERROR(VLOOKUP(B69,$M$5:$N$104,2,FALSE()),"")</f>
        <v/>
      </c>
      <c r="H69" s="38" t="str">
        <f t="shared" ref="H69:H100" si="11">IFERROR((RANK(G69,$G$4:$G$104,1)),"")</f>
        <v/>
      </c>
      <c r="I69" s="40" t="str">
        <f t="shared" ref="I69:I104" si="12">IFERROR(VLOOKUP(B69,$P$5:$Q$104,2,FALSE()),"")</f>
        <v/>
      </c>
      <c r="J69" s="40" t="str">
        <f t="shared" ref="J69:J100" si="13">IFERROR(SUM(H69+I69),"")</f>
        <v/>
      </c>
      <c r="K69" s="40" t="str">
        <f t="shared" ref="K69:K100" si="14">IFERROR(RANK(J69,$J$4:$J$104,1),"")</f>
        <v/>
      </c>
      <c r="M69" s="44"/>
      <c r="N69" s="44"/>
      <c r="P69" s="44"/>
      <c r="Q69" s="41">
        <v>65</v>
      </c>
    </row>
    <row r="70" spans="2:17" x14ac:dyDescent="0.25">
      <c r="B70" s="42"/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43" t="str">
        <f t="shared" si="10"/>
        <v/>
      </c>
      <c r="H70" s="38" t="str">
        <f t="shared" si="11"/>
        <v/>
      </c>
      <c r="I70" s="40" t="str">
        <f t="shared" si="12"/>
        <v/>
      </c>
      <c r="J70" s="40" t="str">
        <f t="shared" si="13"/>
        <v/>
      </c>
      <c r="K70" s="40" t="str">
        <f t="shared" si="14"/>
        <v/>
      </c>
      <c r="M70" s="44"/>
      <c r="N70" s="44"/>
      <c r="P70" s="44"/>
      <c r="Q70" s="41">
        <v>66</v>
      </c>
    </row>
    <row r="71" spans="2:17" x14ac:dyDescent="0.25">
      <c r="B71" s="42"/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43" t="str">
        <f t="shared" si="10"/>
        <v/>
      </c>
      <c r="H71" s="38" t="str">
        <f t="shared" si="11"/>
        <v/>
      </c>
      <c r="I71" s="40" t="str">
        <f t="shared" si="12"/>
        <v/>
      </c>
      <c r="J71" s="40" t="str">
        <f t="shared" si="13"/>
        <v/>
      </c>
      <c r="K71" s="40" t="str">
        <f t="shared" si="14"/>
        <v/>
      </c>
      <c r="M71" s="44"/>
      <c r="N71" s="44"/>
      <c r="P71" s="44"/>
      <c r="Q71" s="41">
        <v>67</v>
      </c>
    </row>
    <row r="72" spans="2:17" x14ac:dyDescent="0.25">
      <c r="B72" s="42"/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43" t="str">
        <f t="shared" si="10"/>
        <v/>
      </c>
      <c r="H72" s="38" t="str">
        <f t="shared" si="11"/>
        <v/>
      </c>
      <c r="I72" s="40" t="str">
        <f t="shared" si="12"/>
        <v/>
      </c>
      <c r="J72" s="40" t="str">
        <f t="shared" si="13"/>
        <v/>
      </c>
      <c r="K72" s="40" t="str">
        <f t="shared" si="14"/>
        <v/>
      </c>
      <c r="M72" s="44"/>
      <c r="N72" s="44"/>
      <c r="P72" s="44"/>
      <c r="Q72" s="41">
        <v>68</v>
      </c>
    </row>
    <row r="73" spans="2:17" x14ac:dyDescent="0.25">
      <c r="B73" s="42"/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43" t="str">
        <f t="shared" si="10"/>
        <v/>
      </c>
      <c r="H73" s="38" t="str">
        <f t="shared" si="11"/>
        <v/>
      </c>
      <c r="I73" s="40" t="str">
        <f t="shared" si="12"/>
        <v/>
      </c>
      <c r="J73" s="40" t="str">
        <f t="shared" si="13"/>
        <v/>
      </c>
      <c r="K73" s="40" t="str">
        <f t="shared" si="14"/>
        <v/>
      </c>
      <c r="M73" s="44"/>
      <c r="N73" s="44"/>
      <c r="P73" s="44"/>
      <c r="Q73" s="41">
        <v>69</v>
      </c>
    </row>
    <row r="74" spans="2:17" x14ac:dyDescent="0.25">
      <c r="B74" s="42"/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43" t="str">
        <f t="shared" si="10"/>
        <v/>
      </c>
      <c r="H74" s="38" t="str">
        <f t="shared" si="11"/>
        <v/>
      </c>
      <c r="I74" s="40" t="str">
        <f t="shared" si="12"/>
        <v/>
      </c>
      <c r="J74" s="40" t="str">
        <f t="shared" si="13"/>
        <v/>
      </c>
      <c r="K74" s="40" t="str">
        <f t="shared" si="14"/>
        <v/>
      </c>
      <c r="M74" s="44"/>
      <c r="N74" s="44"/>
      <c r="P74" s="44"/>
      <c r="Q74" s="41">
        <v>70</v>
      </c>
    </row>
    <row r="75" spans="2:17" x14ac:dyDescent="0.25">
      <c r="B75" s="42"/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43" t="str">
        <f t="shared" si="10"/>
        <v/>
      </c>
      <c r="H75" s="38" t="str">
        <f t="shared" si="11"/>
        <v/>
      </c>
      <c r="I75" s="40" t="str">
        <f t="shared" si="12"/>
        <v/>
      </c>
      <c r="J75" s="40" t="str">
        <f t="shared" si="13"/>
        <v/>
      </c>
      <c r="K75" s="40" t="str">
        <f t="shared" si="14"/>
        <v/>
      </c>
      <c r="M75" s="44"/>
      <c r="N75" s="44"/>
      <c r="P75" s="44"/>
      <c r="Q75" s="41">
        <v>71</v>
      </c>
    </row>
    <row r="76" spans="2:17" x14ac:dyDescent="0.25">
      <c r="B76" s="42"/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43" t="str">
        <f t="shared" si="10"/>
        <v/>
      </c>
      <c r="H76" s="38" t="str">
        <f t="shared" si="11"/>
        <v/>
      </c>
      <c r="I76" s="40" t="str">
        <f t="shared" si="12"/>
        <v/>
      </c>
      <c r="J76" s="40" t="str">
        <f t="shared" si="13"/>
        <v/>
      </c>
      <c r="K76" s="40" t="str">
        <f t="shared" si="14"/>
        <v/>
      </c>
      <c r="M76" s="44"/>
      <c r="N76" s="44"/>
      <c r="P76" s="44"/>
      <c r="Q76" s="41">
        <v>72</v>
      </c>
    </row>
    <row r="77" spans="2:17" x14ac:dyDescent="0.25">
      <c r="B77" s="42"/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43" t="str">
        <f t="shared" si="10"/>
        <v/>
      </c>
      <c r="H77" s="38" t="str">
        <f t="shared" si="11"/>
        <v/>
      </c>
      <c r="I77" s="40" t="str">
        <f t="shared" si="12"/>
        <v/>
      </c>
      <c r="J77" s="40" t="str">
        <f t="shared" si="13"/>
        <v/>
      </c>
      <c r="K77" s="40" t="str">
        <f t="shared" si="14"/>
        <v/>
      </c>
      <c r="M77" s="44"/>
      <c r="N77" s="44"/>
      <c r="P77" s="44"/>
      <c r="Q77" s="41">
        <v>73</v>
      </c>
    </row>
    <row r="78" spans="2:17" x14ac:dyDescent="0.25">
      <c r="B78" s="42"/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43" t="str">
        <f t="shared" si="10"/>
        <v/>
      </c>
      <c r="H78" s="38" t="str">
        <f t="shared" si="11"/>
        <v/>
      </c>
      <c r="I78" s="40" t="str">
        <f t="shared" si="12"/>
        <v/>
      </c>
      <c r="J78" s="40" t="str">
        <f t="shared" si="13"/>
        <v/>
      </c>
      <c r="K78" s="40" t="str">
        <f t="shared" si="14"/>
        <v/>
      </c>
      <c r="M78" s="44"/>
      <c r="N78" s="44"/>
      <c r="P78" s="44"/>
      <c r="Q78" s="41">
        <v>74</v>
      </c>
    </row>
    <row r="79" spans="2:17" x14ac:dyDescent="0.25">
      <c r="B79" s="42"/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43" t="str">
        <f t="shared" si="10"/>
        <v/>
      </c>
      <c r="H79" s="38" t="str">
        <f t="shared" si="11"/>
        <v/>
      </c>
      <c r="I79" s="40" t="str">
        <f t="shared" si="12"/>
        <v/>
      </c>
      <c r="J79" s="40" t="str">
        <f t="shared" si="13"/>
        <v/>
      </c>
      <c r="K79" s="40" t="str">
        <f t="shared" si="14"/>
        <v/>
      </c>
      <c r="M79" s="44"/>
      <c r="N79" s="44"/>
      <c r="P79" s="44"/>
      <c r="Q79" s="41">
        <v>75</v>
      </c>
    </row>
    <row r="80" spans="2:17" x14ac:dyDescent="0.25">
      <c r="B80" s="42"/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43" t="str">
        <f t="shared" si="10"/>
        <v/>
      </c>
      <c r="H80" s="38" t="str">
        <f t="shared" si="11"/>
        <v/>
      </c>
      <c r="I80" s="40" t="str">
        <f t="shared" si="12"/>
        <v/>
      </c>
      <c r="J80" s="40" t="str">
        <f t="shared" si="13"/>
        <v/>
      </c>
      <c r="K80" s="40" t="str">
        <f t="shared" si="14"/>
        <v/>
      </c>
      <c r="M80" s="44"/>
      <c r="N80" s="44"/>
      <c r="P80" s="44"/>
      <c r="Q80" s="41">
        <v>76</v>
      </c>
    </row>
    <row r="81" spans="2:17" x14ac:dyDescent="0.25">
      <c r="B81" s="42"/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43" t="str">
        <f t="shared" si="10"/>
        <v/>
      </c>
      <c r="H81" s="38" t="str">
        <f t="shared" si="11"/>
        <v/>
      </c>
      <c r="I81" s="40" t="str">
        <f t="shared" si="12"/>
        <v/>
      </c>
      <c r="J81" s="40" t="str">
        <f t="shared" si="13"/>
        <v/>
      </c>
      <c r="K81" s="40" t="str">
        <f t="shared" si="14"/>
        <v/>
      </c>
      <c r="M81" s="44"/>
      <c r="N81" s="44"/>
      <c r="P81" s="44"/>
      <c r="Q81" s="41">
        <v>77</v>
      </c>
    </row>
    <row r="82" spans="2:17" x14ac:dyDescent="0.25">
      <c r="B82" s="42"/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43" t="str">
        <f t="shared" si="10"/>
        <v/>
      </c>
      <c r="H82" s="38" t="str">
        <f t="shared" si="11"/>
        <v/>
      </c>
      <c r="I82" s="40" t="str">
        <f t="shared" si="12"/>
        <v/>
      </c>
      <c r="J82" s="40" t="str">
        <f t="shared" si="13"/>
        <v/>
      </c>
      <c r="K82" s="40" t="str">
        <f t="shared" si="14"/>
        <v/>
      </c>
      <c r="M82" s="44"/>
      <c r="N82" s="44"/>
      <c r="P82" s="44"/>
      <c r="Q82" s="41">
        <v>78</v>
      </c>
    </row>
    <row r="83" spans="2:17" x14ac:dyDescent="0.25">
      <c r="B83" s="42"/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43" t="str">
        <f t="shared" si="10"/>
        <v/>
      </c>
      <c r="H83" s="38" t="str">
        <f t="shared" si="11"/>
        <v/>
      </c>
      <c r="I83" s="40" t="str">
        <f t="shared" si="12"/>
        <v/>
      </c>
      <c r="J83" s="40" t="str">
        <f t="shared" si="13"/>
        <v/>
      </c>
      <c r="K83" s="40" t="str">
        <f t="shared" si="14"/>
        <v/>
      </c>
      <c r="M83" s="44"/>
      <c r="N83" s="44"/>
      <c r="P83" s="44"/>
      <c r="Q83" s="41">
        <v>79</v>
      </c>
    </row>
    <row r="84" spans="2:17" x14ac:dyDescent="0.25">
      <c r="B84" s="42"/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43" t="str">
        <f t="shared" si="10"/>
        <v/>
      </c>
      <c r="H84" s="38" t="str">
        <f t="shared" si="11"/>
        <v/>
      </c>
      <c r="I84" s="40" t="str">
        <f t="shared" si="12"/>
        <v/>
      </c>
      <c r="J84" s="40" t="str">
        <f t="shared" si="13"/>
        <v/>
      </c>
      <c r="K84" s="40" t="str">
        <f t="shared" si="14"/>
        <v/>
      </c>
      <c r="M84" s="44"/>
      <c r="N84" s="44"/>
      <c r="P84" s="44"/>
      <c r="Q84" s="41">
        <v>80</v>
      </c>
    </row>
    <row r="85" spans="2:17" x14ac:dyDescent="0.25">
      <c r="B85" s="42"/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43" t="str">
        <f t="shared" si="10"/>
        <v/>
      </c>
      <c r="H85" s="38" t="str">
        <f t="shared" si="11"/>
        <v/>
      </c>
      <c r="I85" s="40" t="str">
        <f t="shared" si="12"/>
        <v/>
      </c>
      <c r="J85" s="40" t="str">
        <f t="shared" si="13"/>
        <v/>
      </c>
      <c r="K85" s="40" t="str">
        <f t="shared" si="14"/>
        <v/>
      </c>
      <c r="M85" s="44"/>
      <c r="N85" s="44"/>
      <c r="P85" s="44"/>
      <c r="Q85" s="41">
        <v>81</v>
      </c>
    </row>
    <row r="86" spans="2:17" x14ac:dyDescent="0.25">
      <c r="B86" s="42"/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43" t="str">
        <f t="shared" si="10"/>
        <v/>
      </c>
      <c r="H86" s="38" t="str">
        <f t="shared" si="11"/>
        <v/>
      </c>
      <c r="I86" s="40" t="str">
        <f t="shared" si="12"/>
        <v/>
      </c>
      <c r="J86" s="40" t="str">
        <f t="shared" si="13"/>
        <v/>
      </c>
      <c r="K86" s="40" t="str">
        <f t="shared" si="14"/>
        <v/>
      </c>
      <c r="M86" s="44"/>
      <c r="N86" s="44"/>
      <c r="P86" s="44"/>
      <c r="Q86" s="41">
        <v>82</v>
      </c>
    </row>
    <row r="87" spans="2:17" x14ac:dyDescent="0.25">
      <c r="B87" s="42" t="str">
        <f t="shared" ref="B87:B104" si="15">IF(M87&gt;0,M87,"")</f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43" t="str">
        <f t="shared" si="10"/>
        <v/>
      </c>
      <c r="H87" s="38" t="str">
        <f t="shared" si="11"/>
        <v/>
      </c>
      <c r="I87" s="40" t="str">
        <f t="shared" si="12"/>
        <v/>
      </c>
      <c r="J87" s="40" t="str">
        <f t="shared" si="13"/>
        <v/>
      </c>
      <c r="K87" s="40" t="str">
        <f t="shared" si="14"/>
        <v/>
      </c>
      <c r="M87" s="44"/>
      <c r="N87" s="44"/>
      <c r="P87" s="44"/>
      <c r="Q87" s="41">
        <v>83</v>
      </c>
    </row>
    <row r="88" spans="2:17" x14ac:dyDescent="0.25">
      <c r="B88" s="42" t="str">
        <f t="shared" si="15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43" t="str">
        <f t="shared" si="10"/>
        <v/>
      </c>
      <c r="H88" s="38" t="str">
        <f t="shared" si="11"/>
        <v/>
      </c>
      <c r="I88" s="40" t="str">
        <f t="shared" si="12"/>
        <v/>
      </c>
      <c r="J88" s="40" t="str">
        <f t="shared" si="13"/>
        <v/>
      </c>
      <c r="K88" s="40" t="str">
        <f t="shared" si="14"/>
        <v/>
      </c>
      <c r="M88" s="44"/>
      <c r="N88" s="44"/>
      <c r="P88" s="44"/>
      <c r="Q88" s="41">
        <v>84</v>
      </c>
    </row>
    <row r="89" spans="2:17" x14ac:dyDescent="0.25">
      <c r="B89" s="42" t="str">
        <f t="shared" si="15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43" t="str">
        <f t="shared" si="10"/>
        <v/>
      </c>
      <c r="H89" s="38" t="str">
        <f t="shared" si="11"/>
        <v/>
      </c>
      <c r="I89" s="40" t="str">
        <f t="shared" si="12"/>
        <v/>
      </c>
      <c r="J89" s="40" t="str">
        <f t="shared" si="13"/>
        <v/>
      </c>
      <c r="K89" s="40" t="str">
        <f t="shared" si="14"/>
        <v/>
      </c>
      <c r="M89" s="44"/>
      <c r="N89" s="44"/>
      <c r="P89" s="44"/>
      <c r="Q89" s="41">
        <v>85</v>
      </c>
    </row>
    <row r="90" spans="2:17" x14ac:dyDescent="0.25">
      <c r="B90" s="42" t="str">
        <f t="shared" si="15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43" t="str">
        <f t="shared" si="10"/>
        <v/>
      </c>
      <c r="H90" s="38" t="str">
        <f t="shared" si="11"/>
        <v/>
      </c>
      <c r="I90" s="40" t="str">
        <f t="shared" si="12"/>
        <v/>
      </c>
      <c r="J90" s="40" t="str">
        <f t="shared" si="13"/>
        <v/>
      </c>
      <c r="K90" s="40" t="str">
        <f t="shared" si="14"/>
        <v/>
      </c>
      <c r="M90" s="44"/>
      <c r="N90" s="44"/>
      <c r="P90" s="44"/>
      <c r="Q90" s="41">
        <v>86</v>
      </c>
    </row>
    <row r="91" spans="2:17" x14ac:dyDescent="0.25">
      <c r="B91" s="42" t="str">
        <f t="shared" si="15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43" t="str">
        <f t="shared" si="10"/>
        <v/>
      </c>
      <c r="H91" s="38" t="str">
        <f t="shared" si="11"/>
        <v/>
      </c>
      <c r="I91" s="40" t="str">
        <f t="shared" si="12"/>
        <v/>
      </c>
      <c r="J91" s="40" t="str">
        <f t="shared" si="13"/>
        <v/>
      </c>
      <c r="K91" s="40" t="str">
        <f t="shared" si="14"/>
        <v/>
      </c>
      <c r="M91" s="44"/>
      <c r="N91" s="44"/>
      <c r="P91" s="44"/>
      <c r="Q91" s="41">
        <v>87</v>
      </c>
    </row>
    <row r="92" spans="2:17" x14ac:dyDescent="0.25">
      <c r="B92" s="42" t="str">
        <f t="shared" si="15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43" t="str">
        <f t="shared" si="10"/>
        <v/>
      </c>
      <c r="H92" s="38" t="str">
        <f t="shared" si="11"/>
        <v/>
      </c>
      <c r="I92" s="40" t="str">
        <f t="shared" si="12"/>
        <v/>
      </c>
      <c r="J92" s="40" t="str">
        <f t="shared" si="13"/>
        <v/>
      </c>
      <c r="K92" s="40" t="str">
        <f t="shared" si="14"/>
        <v/>
      </c>
      <c r="M92" s="44"/>
      <c r="N92" s="44"/>
      <c r="P92" s="44"/>
      <c r="Q92" s="41">
        <v>88</v>
      </c>
    </row>
    <row r="93" spans="2:17" x14ac:dyDescent="0.25">
      <c r="B93" s="42" t="str">
        <f t="shared" si="15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43" t="str">
        <f t="shared" si="10"/>
        <v/>
      </c>
      <c r="H93" s="38" t="str">
        <f t="shared" si="11"/>
        <v/>
      </c>
      <c r="I93" s="40" t="str">
        <f t="shared" si="12"/>
        <v/>
      </c>
      <c r="J93" s="40" t="str">
        <f t="shared" si="13"/>
        <v/>
      </c>
      <c r="K93" s="40" t="str">
        <f t="shared" si="14"/>
        <v/>
      </c>
      <c r="M93" s="44"/>
      <c r="N93" s="44"/>
      <c r="P93" s="44"/>
      <c r="Q93" s="41">
        <v>89</v>
      </c>
    </row>
    <row r="94" spans="2:17" x14ac:dyDescent="0.25">
      <c r="B94" s="42" t="str">
        <f t="shared" si="15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43" t="str">
        <f t="shared" si="10"/>
        <v/>
      </c>
      <c r="H94" s="38" t="str">
        <f t="shared" si="11"/>
        <v/>
      </c>
      <c r="I94" s="40" t="str">
        <f t="shared" si="12"/>
        <v/>
      </c>
      <c r="J94" s="40" t="str">
        <f t="shared" si="13"/>
        <v/>
      </c>
      <c r="K94" s="40" t="str">
        <f t="shared" si="14"/>
        <v/>
      </c>
      <c r="M94" s="44"/>
      <c r="N94" s="44"/>
      <c r="P94" s="44"/>
      <c r="Q94" s="41">
        <v>90</v>
      </c>
    </row>
    <row r="95" spans="2:17" x14ac:dyDescent="0.25">
      <c r="B95" s="42" t="str">
        <f t="shared" si="15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43" t="str">
        <f t="shared" si="10"/>
        <v/>
      </c>
      <c r="H95" s="38" t="str">
        <f t="shared" si="11"/>
        <v/>
      </c>
      <c r="I95" s="40" t="str">
        <f t="shared" si="12"/>
        <v/>
      </c>
      <c r="J95" s="40" t="str">
        <f t="shared" si="13"/>
        <v/>
      </c>
      <c r="K95" s="40" t="str">
        <f t="shared" si="14"/>
        <v/>
      </c>
      <c r="M95" s="44"/>
      <c r="N95" s="44"/>
      <c r="P95" s="44"/>
      <c r="Q95" s="41">
        <v>91</v>
      </c>
    </row>
    <row r="96" spans="2:17" x14ac:dyDescent="0.25">
      <c r="B96" s="42" t="str">
        <f t="shared" si="15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43" t="str">
        <f t="shared" si="10"/>
        <v/>
      </c>
      <c r="H96" s="38" t="str">
        <f t="shared" si="11"/>
        <v/>
      </c>
      <c r="I96" s="40" t="str">
        <f t="shared" si="12"/>
        <v/>
      </c>
      <c r="J96" s="40" t="str">
        <f t="shared" si="13"/>
        <v/>
      </c>
      <c r="K96" s="40" t="str">
        <f t="shared" si="14"/>
        <v/>
      </c>
      <c r="M96" s="44"/>
      <c r="N96" s="44"/>
      <c r="P96" s="44"/>
      <c r="Q96" s="41">
        <v>92</v>
      </c>
    </row>
    <row r="97" spans="2:17" x14ac:dyDescent="0.25">
      <c r="B97" s="42" t="str">
        <f t="shared" si="15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43" t="str">
        <f t="shared" si="10"/>
        <v/>
      </c>
      <c r="H97" s="38" t="str">
        <f t="shared" si="11"/>
        <v/>
      </c>
      <c r="I97" s="40" t="str">
        <f t="shared" si="12"/>
        <v/>
      </c>
      <c r="J97" s="40" t="str">
        <f t="shared" si="13"/>
        <v/>
      </c>
      <c r="K97" s="40" t="str">
        <f t="shared" si="14"/>
        <v/>
      </c>
      <c r="M97" s="44"/>
      <c r="N97" s="44"/>
      <c r="P97" s="44"/>
      <c r="Q97" s="41">
        <v>93</v>
      </c>
    </row>
    <row r="98" spans="2:17" x14ac:dyDescent="0.25">
      <c r="B98" s="42" t="str">
        <f t="shared" si="15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43" t="str">
        <f t="shared" si="10"/>
        <v/>
      </c>
      <c r="H98" s="38" t="str">
        <f t="shared" si="11"/>
        <v/>
      </c>
      <c r="I98" s="40" t="str">
        <f t="shared" si="12"/>
        <v/>
      </c>
      <c r="J98" s="40" t="str">
        <f t="shared" si="13"/>
        <v/>
      </c>
      <c r="K98" s="40" t="str">
        <f t="shared" si="14"/>
        <v/>
      </c>
      <c r="M98" s="44"/>
      <c r="N98" s="44"/>
      <c r="P98" s="44"/>
      <c r="Q98" s="41">
        <v>94</v>
      </c>
    </row>
    <row r="99" spans="2:17" x14ac:dyDescent="0.25">
      <c r="B99" s="42" t="str">
        <f t="shared" si="15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43" t="str">
        <f t="shared" si="10"/>
        <v/>
      </c>
      <c r="H99" s="38" t="str">
        <f t="shared" si="11"/>
        <v/>
      </c>
      <c r="I99" s="40" t="str">
        <f t="shared" si="12"/>
        <v/>
      </c>
      <c r="J99" s="40" t="str">
        <f t="shared" si="13"/>
        <v/>
      </c>
      <c r="K99" s="40" t="str">
        <f t="shared" si="14"/>
        <v/>
      </c>
      <c r="M99" s="44"/>
      <c r="N99" s="44"/>
      <c r="P99" s="44"/>
      <c r="Q99" s="41">
        <v>95</v>
      </c>
    </row>
    <row r="100" spans="2:17" x14ac:dyDescent="0.25">
      <c r="B100" s="42" t="str">
        <f t="shared" si="15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43" t="str">
        <f t="shared" si="10"/>
        <v/>
      </c>
      <c r="H100" s="38" t="str">
        <f t="shared" si="11"/>
        <v/>
      </c>
      <c r="I100" s="40" t="str">
        <f t="shared" si="12"/>
        <v/>
      </c>
      <c r="J100" s="40" t="str">
        <f t="shared" si="13"/>
        <v/>
      </c>
      <c r="K100" s="40" t="str">
        <f t="shared" si="14"/>
        <v/>
      </c>
      <c r="M100" s="44"/>
      <c r="N100" s="44"/>
      <c r="P100" s="44"/>
      <c r="Q100" s="41">
        <v>96</v>
      </c>
    </row>
    <row r="101" spans="2:17" x14ac:dyDescent="0.25">
      <c r="B101" s="42" t="str">
        <f t="shared" si="15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43" t="str">
        <f t="shared" si="10"/>
        <v/>
      </c>
      <c r="H101" s="38" t="str">
        <f t="shared" ref="H101:H104" si="16">IFERROR((RANK(G101,$G$4:$G$104,1)),"")</f>
        <v/>
      </c>
      <c r="I101" s="40" t="str">
        <f t="shared" si="12"/>
        <v/>
      </c>
      <c r="J101" s="40" t="str">
        <f t="shared" ref="J101:J104" si="17">IFERROR(SUM(H101+I101),"")</f>
        <v/>
      </c>
      <c r="K101" s="40" t="str">
        <f t="shared" ref="K101:K104" si="18">IFERROR(RANK(J101,$J$4:$J$104,1),"")</f>
        <v/>
      </c>
      <c r="M101" s="44"/>
      <c r="N101" s="44"/>
      <c r="P101" s="44"/>
      <c r="Q101" s="41">
        <v>97</v>
      </c>
    </row>
    <row r="102" spans="2:17" x14ac:dyDescent="0.25">
      <c r="B102" s="42" t="str">
        <f t="shared" si="15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43" t="str">
        <f t="shared" si="10"/>
        <v/>
      </c>
      <c r="H102" s="38" t="str">
        <f t="shared" si="16"/>
        <v/>
      </c>
      <c r="I102" s="40" t="str">
        <f t="shared" si="12"/>
        <v/>
      </c>
      <c r="J102" s="40" t="str">
        <f t="shared" si="17"/>
        <v/>
      </c>
      <c r="K102" s="40" t="str">
        <f t="shared" si="18"/>
        <v/>
      </c>
      <c r="M102" s="44"/>
      <c r="N102" s="44"/>
      <c r="P102" s="44"/>
      <c r="Q102" s="41">
        <v>98</v>
      </c>
    </row>
    <row r="103" spans="2:17" x14ac:dyDescent="0.25">
      <c r="B103" s="42" t="str">
        <f t="shared" si="15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43" t="str">
        <f t="shared" si="10"/>
        <v/>
      </c>
      <c r="H103" s="38" t="str">
        <f t="shared" si="16"/>
        <v/>
      </c>
      <c r="I103" s="40" t="str">
        <f t="shared" si="12"/>
        <v/>
      </c>
      <c r="J103" s="40" t="str">
        <f t="shared" si="17"/>
        <v/>
      </c>
      <c r="K103" s="40" t="str">
        <f t="shared" si="18"/>
        <v/>
      </c>
      <c r="M103" s="44"/>
      <c r="N103" s="44"/>
      <c r="P103" s="44"/>
      <c r="Q103" s="41">
        <v>99</v>
      </c>
    </row>
    <row r="104" spans="2:17" x14ac:dyDescent="0.25">
      <c r="B104" s="42" t="str">
        <f t="shared" si="15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43" t="str">
        <f t="shared" si="10"/>
        <v/>
      </c>
      <c r="H104" s="38" t="str">
        <f t="shared" si="16"/>
        <v/>
      </c>
      <c r="I104" s="40" t="str">
        <f t="shared" si="12"/>
        <v/>
      </c>
      <c r="J104" s="40" t="str">
        <f t="shared" si="17"/>
        <v/>
      </c>
      <c r="K104" s="40" t="str">
        <f t="shared" si="18"/>
        <v/>
      </c>
      <c r="M104" s="44"/>
      <c r="N104" s="44"/>
      <c r="P104" s="44"/>
      <c r="Q104" s="41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7" priority="5" operator="equal">
      <formula>0</formula>
    </cfRule>
    <cfRule type="containsText" dxfId="26" priority="6" operator="containsText" text="F">
      <formula>NOT(ISERROR(SEARCH("F",F1)))</formula>
    </cfRule>
  </conditionalFormatting>
  <conditionalFormatting sqref="K5:K104">
    <cfRule type="duplicateValues" dxfId="25" priority="2"/>
  </conditionalFormatting>
  <conditionalFormatting sqref="M5:M104">
    <cfRule type="duplicateValues" dxfId="24" priority="4"/>
  </conditionalFormatting>
  <conditionalFormatting sqref="P5:P104">
    <cfRule type="duplicateValues" dxfId="23" priority="3"/>
  </conditionalFormatting>
  <pageMargins left="0.17013888888888901" right="0.15972222222222199" top="0.74791666666666701" bottom="0.74791666666666701" header="0.511811023622047" footer="0.511811023622047"/>
  <pageSetup paperSize="9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4"/>
  <sheetViews>
    <sheetView zoomScaleNormal="100" workbookViewId="0">
      <selection activeCell="E74" sqref="E74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8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</cols>
  <sheetData>
    <row r="1" spans="2:17" ht="23.25" x14ac:dyDescent="0.35">
      <c r="B1" s="60" t="s">
        <v>143</v>
      </c>
      <c r="C1" s="60"/>
      <c r="D1" s="60"/>
      <c r="E1" s="60"/>
      <c r="F1" s="60"/>
      <c r="G1" s="60"/>
      <c r="H1" s="60"/>
      <c r="I1" s="62" t="s">
        <v>144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37" t="str">
        <f t="shared" ref="G5:G36" si="0">IFERROR(VLOOKUP(B5,$M$5:$N$104,2,FALSE()),"")</f>
        <v/>
      </c>
      <c r="H5" s="38" t="str">
        <f t="shared" ref="H5:H36" si="1">IFERROR((RANK(G5,$G$4:$G$104,1)),"")</f>
        <v/>
      </c>
      <c r="I5" s="39" t="str">
        <f t="shared" ref="I5:I36" si="2">IFERROR(VLOOKUP(B5,$P$5:$Q$104,2,FALSE()),"")</f>
        <v/>
      </c>
      <c r="J5" s="40" t="str">
        <f t="shared" ref="J5:J36" si="3">IFERROR(SUM(H5+I5),"")</f>
        <v/>
      </c>
      <c r="K5" s="39" t="str">
        <f t="shared" ref="K5:K36" si="4">IFERROR(RANK(J5,$J$4:$J$104,1),"")</f>
        <v/>
      </c>
      <c r="M5" s="41"/>
      <c r="N5" s="41"/>
      <c r="P5" s="41"/>
      <c r="Q5" s="41">
        <v>1</v>
      </c>
    </row>
    <row r="6" spans="2:17" x14ac:dyDescent="0.25">
      <c r="B6" s="35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37" t="str">
        <f t="shared" si="0"/>
        <v/>
      </c>
      <c r="H6" s="38" t="str">
        <f t="shared" si="1"/>
        <v/>
      </c>
      <c r="I6" s="39" t="str">
        <f t="shared" si="2"/>
        <v/>
      </c>
      <c r="J6" s="40" t="str">
        <f t="shared" si="3"/>
        <v/>
      </c>
      <c r="K6" s="39" t="str">
        <f t="shared" si="4"/>
        <v/>
      </c>
      <c r="M6" s="41"/>
      <c r="N6" s="41"/>
      <c r="P6" s="41"/>
      <c r="Q6" s="41">
        <v>2</v>
      </c>
    </row>
    <row r="7" spans="2:17" x14ac:dyDescent="0.25">
      <c r="B7" s="35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37" t="str">
        <f t="shared" si="0"/>
        <v/>
      </c>
      <c r="H7" s="38" t="str">
        <f t="shared" si="1"/>
        <v/>
      </c>
      <c r="I7" s="39" t="str">
        <f t="shared" si="2"/>
        <v/>
      </c>
      <c r="J7" s="40" t="str">
        <f t="shared" si="3"/>
        <v/>
      </c>
      <c r="K7" s="39" t="str">
        <f t="shared" si="4"/>
        <v/>
      </c>
      <c r="M7" s="41"/>
      <c r="N7" s="41"/>
      <c r="P7" s="41"/>
      <c r="Q7" s="41">
        <v>3</v>
      </c>
    </row>
    <row r="8" spans="2:17" x14ac:dyDescent="0.25">
      <c r="B8" s="35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37" t="str">
        <f t="shared" si="0"/>
        <v/>
      </c>
      <c r="H8" s="38" t="str">
        <f t="shared" si="1"/>
        <v/>
      </c>
      <c r="I8" s="39" t="str">
        <f t="shared" si="2"/>
        <v/>
      </c>
      <c r="J8" s="40" t="str">
        <f t="shared" si="3"/>
        <v/>
      </c>
      <c r="K8" s="39" t="str">
        <f t="shared" si="4"/>
        <v/>
      </c>
      <c r="M8" s="41"/>
      <c r="N8" s="41"/>
      <c r="P8" s="41"/>
      <c r="Q8" s="41">
        <v>4</v>
      </c>
    </row>
    <row r="9" spans="2:17" x14ac:dyDescent="0.25">
      <c r="B9" s="35" t="str">
        <f t="shared" ref="B9:B40" si="5">IF(M9&gt;0,M9,"")</f>
        <v/>
      </c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37" t="str">
        <f t="shared" si="0"/>
        <v/>
      </c>
      <c r="H9" s="38" t="str">
        <f t="shared" si="1"/>
        <v/>
      </c>
      <c r="I9" s="39" t="str">
        <f t="shared" si="2"/>
        <v/>
      </c>
      <c r="J9" s="40" t="str">
        <f t="shared" si="3"/>
        <v/>
      </c>
      <c r="K9" s="39" t="str">
        <f t="shared" si="4"/>
        <v/>
      </c>
      <c r="M9" s="41"/>
      <c r="N9" s="41"/>
      <c r="P9" s="41"/>
      <c r="Q9" s="41">
        <v>5</v>
      </c>
    </row>
    <row r="10" spans="2:17" x14ac:dyDescent="0.25">
      <c r="B10" s="35" t="str">
        <f t="shared" si="5"/>
        <v/>
      </c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37" t="str">
        <f t="shared" si="0"/>
        <v/>
      </c>
      <c r="H10" s="38" t="str">
        <f t="shared" si="1"/>
        <v/>
      </c>
      <c r="I10" s="39" t="str">
        <f t="shared" si="2"/>
        <v/>
      </c>
      <c r="J10" s="40" t="str">
        <f t="shared" si="3"/>
        <v/>
      </c>
      <c r="K10" s="39" t="str">
        <f t="shared" si="4"/>
        <v/>
      </c>
      <c r="M10" s="41"/>
      <c r="N10" s="41"/>
      <c r="P10" s="41"/>
      <c r="Q10" s="41">
        <v>6</v>
      </c>
    </row>
    <row r="11" spans="2:17" x14ac:dyDescent="0.25">
      <c r="B11" s="35" t="str">
        <f t="shared" si="5"/>
        <v/>
      </c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37" t="str">
        <f t="shared" si="0"/>
        <v/>
      </c>
      <c r="H11" s="38" t="str">
        <f t="shared" si="1"/>
        <v/>
      </c>
      <c r="I11" s="39" t="str">
        <f t="shared" si="2"/>
        <v/>
      </c>
      <c r="J11" s="40" t="str">
        <f t="shared" si="3"/>
        <v/>
      </c>
      <c r="K11" s="39" t="str">
        <f t="shared" si="4"/>
        <v/>
      </c>
      <c r="M11" s="41"/>
      <c r="N11" s="41"/>
      <c r="P11" s="41"/>
      <c r="Q11" s="41">
        <v>7</v>
      </c>
    </row>
    <row r="12" spans="2:17" x14ac:dyDescent="0.25">
      <c r="B12" s="35" t="str">
        <f t="shared" si="5"/>
        <v/>
      </c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37" t="str">
        <f t="shared" si="0"/>
        <v/>
      </c>
      <c r="H12" s="38" t="str">
        <f t="shared" si="1"/>
        <v/>
      </c>
      <c r="I12" s="39" t="str">
        <f t="shared" si="2"/>
        <v/>
      </c>
      <c r="J12" s="40" t="str">
        <f t="shared" si="3"/>
        <v/>
      </c>
      <c r="K12" s="39" t="str">
        <f t="shared" si="4"/>
        <v/>
      </c>
      <c r="M12" s="41"/>
      <c r="N12" s="41"/>
      <c r="P12" s="41"/>
      <c r="Q12" s="41">
        <v>8</v>
      </c>
    </row>
    <row r="13" spans="2:17" x14ac:dyDescent="0.25">
      <c r="B13" s="35" t="str">
        <f t="shared" si="5"/>
        <v/>
      </c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37" t="str">
        <f t="shared" si="0"/>
        <v/>
      </c>
      <c r="H13" s="38" t="str">
        <f t="shared" si="1"/>
        <v/>
      </c>
      <c r="I13" s="39" t="str">
        <f t="shared" si="2"/>
        <v/>
      </c>
      <c r="J13" s="40" t="str">
        <f t="shared" si="3"/>
        <v/>
      </c>
      <c r="K13" s="39" t="str">
        <f t="shared" si="4"/>
        <v/>
      </c>
      <c r="M13" s="41"/>
      <c r="N13" s="41"/>
      <c r="P13" s="41"/>
      <c r="Q13" s="41">
        <v>9</v>
      </c>
    </row>
    <row r="14" spans="2:17" x14ac:dyDescent="0.25">
      <c r="B14" s="35" t="str">
        <f t="shared" si="5"/>
        <v/>
      </c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37" t="str">
        <f t="shared" si="0"/>
        <v/>
      </c>
      <c r="H14" s="38" t="str">
        <f t="shared" si="1"/>
        <v/>
      </c>
      <c r="I14" s="39" t="str">
        <f t="shared" si="2"/>
        <v/>
      </c>
      <c r="J14" s="40" t="str">
        <f t="shared" si="3"/>
        <v/>
      </c>
      <c r="K14" s="39" t="str">
        <f t="shared" si="4"/>
        <v/>
      </c>
      <c r="M14" s="41"/>
      <c r="N14" s="41"/>
      <c r="P14" s="41"/>
      <c r="Q14" s="41">
        <v>10</v>
      </c>
    </row>
    <row r="15" spans="2:17" x14ac:dyDescent="0.25">
      <c r="B15" s="35" t="str">
        <f t="shared" si="5"/>
        <v/>
      </c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37" t="str">
        <f t="shared" si="0"/>
        <v/>
      </c>
      <c r="H15" s="38" t="str">
        <f t="shared" si="1"/>
        <v/>
      </c>
      <c r="I15" s="39" t="str">
        <f t="shared" si="2"/>
        <v/>
      </c>
      <c r="J15" s="40" t="str">
        <f t="shared" si="3"/>
        <v/>
      </c>
      <c r="K15" s="39" t="str">
        <f t="shared" si="4"/>
        <v/>
      </c>
      <c r="M15" s="41"/>
      <c r="N15" s="41"/>
      <c r="P15" s="41"/>
      <c r="Q15" s="41">
        <v>11</v>
      </c>
    </row>
    <row r="16" spans="2:17" x14ac:dyDescent="0.25">
      <c r="B16" s="35" t="str">
        <f t="shared" si="5"/>
        <v/>
      </c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37" t="str">
        <f t="shared" si="0"/>
        <v/>
      </c>
      <c r="H16" s="38" t="str">
        <f t="shared" si="1"/>
        <v/>
      </c>
      <c r="I16" s="39" t="str">
        <f t="shared" si="2"/>
        <v/>
      </c>
      <c r="J16" s="40" t="str">
        <f t="shared" si="3"/>
        <v/>
      </c>
      <c r="K16" s="39" t="str">
        <f t="shared" si="4"/>
        <v/>
      </c>
      <c r="M16" s="41"/>
      <c r="N16" s="41"/>
      <c r="P16" s="41"/>
      <c r="Q16" s="41">
        <v>12</v>
      </c>
    </row>
    <row r="17" spans="2:17" x14ac:dyDescent="0.25">
      <c r="B17" s="35" t="str">
        <f t="shared" si="5"/>
        <v/>
      </c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37" t="str">
        <f t="shared" si="0"/>
        <v/>
      </c>
      <c r="H17" s="38" t="str">
        <f t="shared" si="1"/>
        <v/>
      </c>
      <c r="I17" s="39" t="str">
        <f t="shared" si="2"/>
        <v/>
      </c>
      <c r="J17" s="40" t="str">
        <f t="shared" si="3"/>
        <v/>
      </c>
      <c r="K17" s="39" t="str">
        <f t="shared" si="4"/>
        <v/>
      </c>
      <c r="M17" s="41"/>
      <c r="N17" s="41"/>
      <c r="P17" s="41"/>
      <c r="Q17" s="41">
        <v>13</v>
      </c>
    </row>
    <row r="18" spans="2:17" x14ac:dyDescent="0.25">
      <c r="B18" s="35" t="str">
        <f t="shared" si="5"/>
        <v/>
      </c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37" t="str">
        <f t="shared" si="0"/>
        <v/>
      </c>
      <c r="H18" s="38" t="str">
        <f t="shared" si="1"/>
        <v/>
      </c>
      <c r="I18" s="39" t="str">
        <f t="shared" si="2"/>
        <v/>
      </c>
      <c r="J18" s="40" t="str">
        <f t="shared" si="3"/>
        <v/>
      </c>
      <c r="K18" s="39" t="str">
        <f t="shared" si="4"/>
        <v/>
      </c>
      <c r="M18" s="41"/>
      <c r="N18" s="41"/>
      <c r="P18" s="41"/>
      <c r="Q18" s="41">
        <v>14</v>
      </c>
    </row>
    <row r="19" spans="2:17" x14ac:dyDescent="0.25">
      <c r="B19" s="35" t="str">
        <f t="shared" si="5"/>
        <v/>
      </c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37" t="str">
        <f t="shared" si="0"/>
        <v/>
      </c>
      <c r="H19" s="38" t="str">
        <f t="shared" si="1"/>
        <v/>
      </c>
      <c r="I19" s="39" t="str">
        <f t="shared" si="2"/>
        <v/>
      </c>
      <c r="J19" s="40" t="str">
        <f t="shared" si="3"/>
        <v/>
      </c>
      <c r="K19" s="39" t="str">
        <f t="shared" si="4"/>
        <v/>
      </c>
      <c r="M19" s="41"/>
      <c r="N19" s="41"/>
      <c r="P19" s="41"/>
      <c r="Q19" s="41">
        <v>15</v>
      </c>
    </row>
    <row r="20" spans="2:17" x14ac:dyDescent="0.25">
      <c r="B20" s="35" t="str">
        <f t="shared" si="5"/>
        <v/>
      </c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37" t="str">
        <f t="shared" si="0"/>
        <v/>
      </c>
      <c r="H20" s="38" t="str">
        <f t="shared" si="1"/>
        <v/>
      </c>
      <c r="I20" s="39" t="str">
        <f t="shared" si="2"/>
        <v/>
      </c>
      <c r="J20" s="40" t="str">
        <f t="shared" si="3"/>
        <v/>
      </c>
      <c r="K20" s="39" t="str">
        <f t="shared" si="4"/>
        <v/>
      </c>
      <c r="M20" s="41"/>
      <c r="N20" s="41"/>
      <c r="P20" s="41"/>
      <c r="Q20" s="41">
        <v>16</v>
      </c>
    </row>
    <row r="21" spans="2:17" x14ac:dyDescent="0.25">
      <c r="B21" s="35" t="str">
        <f t="shared" si="5"/>
        <v/>
      </c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37" t="str">
        <f t="shared" si="0"/>
        <v/>
      </c>
      <c r="H21" s="38" t="str">
        <f t="shared" si="1"/>
        <v/>
      </c>
      <c r="I21" s="39" t="str">
        <f t="shared" si="2"/>
        <v/>
      </c>
      <c r="J21" s="40" t="str">
        <f t="shared" si="3"/>
        <v/>
      </c>
      <c r="K21" s="39" t="str">
        <f t="shared" si="4"/>
        <v/>
      </c>
      <c r="M21" s="41"/>
      <c r="N21" s="41"/>
      <c r="P21" s="41"/>
      <c r="Q21" s="41">
        <v>17</v>
      </c>
    </row>
    <row r="22" spans="2:17" x14ac:dyDescent="0.25">
      <c r="B22" s="35" t="str">
        <f t="shared" si="5"/>
        <v/>
      </c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37" t="str">
        <f t="shared" si="0"/>
        <v/>
      </c>
      <c r="H22" s="38" t="str">
        <f t="shared" si="1"/>
        <v/>
      </c>
      <c r="I22" s="39" t="str">
        <f t="shared" si="2"/>
        <v/>
      </c>
      <c r="J22" s="40" t="str">
        <f t="shared" si="3"/>
        <v/>
      </c>
      <c r="K22" s="39" t="str">
        <f t="shared" si="4"/>
        <v/>
      </c>
      <c r="M22" s="41"/>
      <c r="N22" s="41"/>
      <c r="P22" s="41"/>
      <c r="Q22" s="41">
        <v>18</v>
      </c>
    </row>
    <row r="23" spans="2:17" x14ac:dyDescent="0.25">
      <c r="B23" s="35" t="str">
        <f t="shared" si="5"/>
        <v/>
      </c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37" t="str">
        <f t="shared" si="0"/>
        <v/>
      </c>
      <c r="H23" s="38" t="str">
        <f t="shared" si="1"/>
        <v/>
      </c>
      <c r="I23" s="39" t="str">
        <f t="shared" si="2"/>
        <v/>
      </c>
      <c r="J23" s="40" t="str">
        <f t="shared" si="3"/>
        <v/>
      </c>
      <c r="K23" s="39" t="str">
        <f t="shared" si="4"/>
        <v/>
      </c>
      <c r="M23" s="41"/>
      <c r="N23" s="41"/>
      <c r="P23" s="41"/>
      <c r="Q23" s="41">
        <v>19</v>
      </c>
    </row>
    <row r="24" spans="2:17" x14ac:dyDescent="0.25">
      <c r="B24" s="35" t="str">
        <f t="shared" si="5"/>
        <v/>
      </c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37" t="str">
        <f t="shared" si="0"/>
        <v/>
      </c>
      <c r="H24" s="38" t="str">
        <f t="shared" si="1"/>
        <v/>
      </c>
      <c r="I24" s="39" t="str">
        <f t="shared" si="2"/>
        <v/>
      </c>
      <c r="J24" s="40" t="str">
        <f t="shared" si="3"/>
        <v/>
      </c>
      <c r="K24" s="39" t="str">
        <f t="shared" si="4"/>
        <v/>
      </c>
      <c r="M24" s="41"/>
      <c r="N24" s="41"/>
      <c r="P24" s="41"/>
      <c r="Q24" s="41">
        <v>20</v>
      </c>
    </row>
    <row r="25" spans="2:17" x14ac:dyDescent="0.25">
      <c r="B25" s="35" t="str">
        <f t="shared" si="5"/>
        <v/>
      </c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37" t="str">
        <f t="shared" si="0"/>
        <v/>
      </c>
      <c r="H25" s="38" t="str">
        <f t="shared" si="1"/>
        <v/>
      </c>
      <c r="I25" s="39" t="str">
        <f t="shared" si="2"/>
        <v/>
      </c>
      <c r="J25" s="40" t="str">
        <f t="shared" si="3"/>
        <v/>
      </c>
      <c r="K25" s="39" t="str">
        <f t="shared" si="4"/>
        <v/>
      </c>
      <c r="M25" s="41"/>
      <c r="N25" s="41"/>
      <c r="P25" s="41"/>
      <c r="Q25" s="41">
        <v>21</v>
      </c>
    </row>
    <row r="26" spans="2:17" x14ac:dyDescent="0.25">
      <c r="B26" s="35" t="str">
        <f t="shared" si="5"/>
        <v/>
      </c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37" t="str">
        <f t="shared" si="0"/>
        <v/>
      </c>
      <c r="H26" s="38" t="str">
        <f t="shared" si="1"/>
        <v/>
      </c>
      <c r="I26" s="39" t="str">
        <f t="shared" si="2"/>
        <v/>
      </c>
      <c r="J26" s="40" t="str">
        <f t="shared" si="3"/>
        <v/>
      </c>
      <c r="K26" s="39" t="str">
        <f t="shared" si="4"/>
        <v/>
      </c>
      <c r="M26" s="41"/>
      <c r="N26" s="41"/>
      <c r="P26" s="41"/>
      <c r="Q26" s="41">
        <v>22</v>
      </c>
    </row>
    <row r="27" spans="2:17" x14ac:dyDescent="0.25">
      <c r="B27" s="35" t="str">
        <f t="shared" si="5"/>
        <v/>
      </c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37" t="str">
        <f t="shared" si="0"/>
        <v/>
      </c>
      <c r="H27" s="38" t="str">
        <f t="shared" si="1"/>
        <v/>
      </c>
      <c r="I27" s="39" t="str">
        <f t="shared" si="2"/>
        <v/>
      </c>
      <c r="J27" s="40" t="str">
        <f t="shared" si="3"/>
        <v/>
      </c>
      <c r="K27" s="39" t="str">
        <f t="shared" si="4"/>
        <v/>
      </c>
      <c r="M27" s="41"/>
      <c r="N27" s="41"/>
      <c r="P27" s="41"/>
      <c r="Q27" s="41">
        <v>23</v>
      </c>
    </row>
    <row r="28" spans="2:17" x14ac:dyDescent="0.25">
      <c r="B28" s="35" t="str">
        <f t="shared" si="5"/>
        <v/>
      </c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37" t="str">
        <f t="shared" si="0"/>
        <v/>
      </c>
      <c r="H28" s="38" t="str">
        <f t="shared" si="1"/>
        <v/>
      </c>
      <c r="I28" s="39" t="str">
        <f t="shared" si="2"/>
        <v/>
      </c>
      <c r="J28" s="40" t="str">
        <f t="shared" si="3"/>
        <v/>
      </c>
      <c r="K28" s="39" t="str">
        <f t="shared" si="4"/>
        <v/>
      </c>
      <c r="M28" s="41"/>
      <c r="N28" s="41"/>
      <c r="P28" s="41"/>
      <c r="Q28" s="41">
        <v>24</v>
      </c>
    </row>
    <row r="29" spans="2:17" x14ac:dyDescent="0.25">
      <c r="B29" s="35" t="str">
        <f t="shared" si="5"/>
        <v/>
      </c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37" t="str">
        <f t="shared" si="0"/>
        <v/>
      </c>
      <c r="H29" s="38" t="str">
        <f t="shared" si="1"/>
        <v/>
      </c>
      <c r="I29" s="39" t="str">
        <f t="shared" si="2"/>
        <v/>
      </c>
      <c r="J29" s="40" t="str">
        <f t="shared" si="3"/>
        <v/>
      </c>
      <c r="K29" s="39" t="str">
        <f t="shared" si="4"/>
        <v/>
      </c>
      <c r="M29" s="41"/>
      <c r="N29" s="41"/>
      <c r="P29" s="41"/>
      <c r="Q29" s="41">
        <v>25</v>
      </c>
    </row>
    <row r="30" spans="2:17" x14ac:dyDescent="0.25">
      <c r="B30" s="35" t="str">
        <f t="shared" si="5"/>
        <v/>
      </c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37" t="str">
        <f t="shared" si="0"/>
        <v/>
      </c>
      <c r="H30" s="38" t="str">
        <f t="shared" si="1"/>
        <v/>
      </c>
      <c r="I30" s="39" t="str">
        <f t="shared" si="2"/>
        <v/>
      </c>
      <c r="J30" s="40" t="str">
        <f t="shared" si="3"/>
        <v/>
      </c>
      <c r="K30" s="39" t="str">
        <f t="shared" si="4"/>
        <v/>
      </c>
      <c r="M30" s="41"/>
      <c r="N30" s="41"/>
      <c r="P30" s="41"/>
      <c r="Q30" s="41">
        <v>26</v>
      </c>
    </row>
    <row r="31" spans="2:17" x14ac:dyDescent="0.25">
      <c r="B31" s="35" t="str">
        <f t="shared" si="5"/>
        <v/>
      </c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37" t="str">
        <f t="shared" si="0"/>
        <v/>
      </c>
      <c r="H31" s="38" t="str">
        <f t="shared" si="1"/>
        <v/>
      </c>
      <c r="I31" s="39" t="str">
        <f t="shared" si="2"/>
        <v/>
      </c>
      <c r="J31" s="40" t="str">
        <f t="shared" si="3"/>
        <v/>
      </c>
      <c r="K31" s="39" t="str">
        <f t="shared" si="4"/>
        <v/>
      </c>
      <c r="M31" s="41"/>
      <c r="N31" s="41"/>
      <c r="P31" s="41"/>
      <c r="Q31" s="41">
        <v>27</v>
      </c>
    </row>
    <row r="32" spans="2:17" x14ac:dyDescent="0.25">
      <c r="B32" s="35" t="str">
        <f t="shared" si="5"/>
        <v/>
      </c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37" t="str">
        <f t="shared" si="0"/>
        <v/>
      </c>
      <c r="H32" s="38" t="str">
        <f t="shared" si="1"/>
        <v/>
      </c>
      <c r="I32" s="39" t="str">
        <f t="shared" si="2"/>
        <v/>
      </c>
      <c r="J32" s="40" t="str">
        <f t="shared" si="3"/>
        <v/>
      </c>
      <c r="K32" s="39" t="str">
        <f t="shared" si="4"/>
        <v/>
      </c>
      <c r="M32" s="41"/>
      <c r="N32" s="41"/>
      <c r="P32" s="41"/>
      <c r="Q32" s="41">
        <v>28</v>
      </c>
    </row>
    <row r="33" spans="2:17" x14ac:dyDescent="0.25">
      <c r="B33" s="35" t="str">
        <f t="shared" si="5"/>
        <v/>
      </c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37" t="str">
        <f t="shared" si="0"/>
        <v/>
      </c>
      <c r="H33" s="38" t="str">
        <f t="shared" si="1"/>
        <v/>
      </c>
      <c r="I33" s="39" t="str">
        <f t="shared" si="2"/>
        <v/>
      </c>
      <c r="J33" s="40" t="str">
        <f t="shared" si="3"/>
        <v/>
      </c>
      <c r="K33" s="39" t="str">
        <f t="shared" si="4"/>
        <v/>
      </c>
      <c r="M33" s="41"/>
      <c r="N33" s="41"/>
      <c r="P33" s="41"/>
      <c r="Q33" s="41">
        <v>29</v>
      </c>
    </row>
    <row r="34" spans="2:17" x14ac:dyDescent="0.25">
      <c r="B34" s="35" t="str">
        <f t="shared" si="5"/>
        <v/>
      </c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37" t="str">
        <f t="shared" si="0"/>
        <v/>
      </c>
      <c r="H34" s="38" t="str">
        <f t="shared" si="1"/>
        <v/>
      </c>
      <c r="I34" s="39" t="str">
        <f t="shared" si="2"/>
        <v/>
      </c>
      <c r="J34" s="40" t="str">
        <f t="shared" si="3"/>
        <v/>
      </c>
      <c r="K34" s="39" t="str">
        <f t="shared" si="4"/>
        <v/>
      </c>
      <c r="M34" s="41"/>
      <c r="N34" s="41"/>
      <c r="P34" s="41"/>
      <c r="Q34" s="41">
        <v>30</v>
      </c>
    </row>
    <row r="35" spans="2:17" x14ac:dyDescent="0.25">
      <c r="B35" s="35" t="str">
        <f t="shared" si="5"/>
        <v/>
      </c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37" t="str">
        <f t="shared" si="0"/>
        <v/>
      </c>
      <c r="H35" s="38" t="str">
        <f t="shared" si="1"/>
        <v/>
      </c>
      <c r="I35" s="39" t="str">
        <f t="shared" si="2"/>
        <v/>
      </c>
      <c r="J35" s="40" t="str">
        <f t="shared" si="3"/>
        <v/>
      </c>
      <c r="K35" s="39" t="str">
        <f t="shared" si="4"/>
        <v/>
      </c>
      <c r="M35" s="41"/>
      <c r="N35" s="41"/>
      <c r="P35" s="41"/>
      <c r="Q35" s="41">
        <v>31</v>
      </c>
    </row>
    <row r="36" spans="2:17" x14ac:dyDescent="0.25">
      <c r="B36" s="35" t="str">
        <f t="shared" si="5"/>
        <v/>
      </c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37" t="str">
        <f t="shared" si="0"/>
        <v/>
      </c>
      <c r="H36" s="38" t="str">
        <f t="shared" si="1"/>
        <v/>
      </c>
      <c r="I36" s="39" t="str">
        <f t="shared" si="2"/>
        <v/>
      </c>
      <c r="J36" s="40" t="str">
        <f t="shared" si="3"/>
        <v/>
      </c>
      <c r="K36" s="39" t="str">
        <f t="shared" si="4"/>
        <v/>
      </c>
      <c r="M36" s="41"/>
      <c r="N36" s="41"/>
      <c r="P36" s="41"/>
      <c r="Q36" s="41">
        <v>32</v>
      </c>
    </row>
    <row r="37" spans="2:17" x14ac:dyDescent="0.25">
      <c r="B37" s="35" t="str">
        <f t="shared" si="5"/>
        <v/>
      </c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37" t="str">
        <f t="shared" ref="G37:G68" si="6">IFERROR(VLOOKUP(B37,$M$5:$N$104,2,FALSE()),"")</f>
        <v/>
      </c>
      <c r="H37" s="38" t="str">
        <f t="shared" ref="H37:H68" si="7">IFERROR((RANK(G37,$G$4:$G$104,1)),"")</f>
        <v/>
      </c>
      <c r="I37" s="39" t="str">
        <f t="shared" ref="I37:I68" si="8">IFERROR(VLOOKUP(B37,$P$5:$Q$104,2,FALSE()),"")</f>
        <v/>
      </c>
      <c r="J37" s="40" t="str">
        <f t="shared" ref="J37:J68" si="9">IFERROR(SUM(H37+I37),"")</f>
        <v/>
      </c>
      <c r="K37" s="39" t="str">
        <f t="shared" ref="K37:K68" si="10">IFERROR(RANK(J37,$J$4:$J$104,1),"")</f>
        <v/>
      </c>
      <c r="M37" s="41"/>
      <c r="N37" s="41"/>
      <c r="P37" s="41"/>
      <c r="Q37" s="41">
        <v>33</v>
      </c>
    </row>
    <row r="38" spans="2:17" x14ac:dyDescent="0.25">
      <c r="B38" s="35" t="str">
        <f t="shared" si="5"/>
        <v/>
      </c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37" t="str">
        <f t="shared" si="6"/>
        <v/>
      </c>
      <c r="H38" s="38" t="str">
        <f t="shared" si="7"/>
        <v/>
      </c>
      <c r="I38" s="39" t="str">
        <f t="shared" si="8"/>
        <v/>
      </c>
      <c r="J38" s="40" t="str">
        <f t="shared" si="9"/>
        <v/>
      </c>
      <c r="K38" s="39" t="str">
        <f t="shared" si="10"/>
        <v/>
      </c>
      <c r="M38" s="41"/>
      <c r="N38" s="41"/>
      <c r="P38" s="41"/>
      <c r="Q38" s="41">
        <v>34</v>
      </c>
    </row>
    <row r="39" spans="2:17" x14ac:dyDescent="0.25">
      <c r="B39" s="35" t="str">
        <f t="shared" si="5"/>
        <v/>
      </c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37" t="str">
        <f t="shared" si="6"/>
        <v/>
      </c>
      <c r="H39" s="38" t="str">
        <f t="shared" si="7"/>
        <v/>
      </c>
      <c r="I39" s="39" t="str">
        <f t="shared" si="8"/>
        <v/>
      </c>
      <c r="J39" s="40" t="str">
        <f t="shared" si="9"/>
        <v/>
      </c>
      <c r="K39" s="39" t="str">
        <f t="shared" si="10"/>
        <v/>
      </c>
      <c r="M39" s="41"/>
      <c r="N39" s="41"/>
      <c r="P39" s="41"/>
      <c r="Q39" s="41">
        <v>35</v>
      </c>
    </row>
    <row r="40" spans="2:17" x14ac:dyDescent="0.25">
      <c r="B40" s="35" t="str">
        <f t="shared" si="5"/>
        <v/>
      </c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37" t="str">
        <f t="shared" si="6"/>
        <v/>
      </c>
      <c r="H40" s="38" t="str">
        <f t="shared" si="7"/>
        <v/>
      </c>
      <c r="I40" s="39" t="str">
        <f t="shared" si="8"/>
        <v/>
      </c>
      <c r="J40" s="40" t="str">
        <f t="shared" si="9"/>
        <v/>
      </c>
      <c r="K40" s="39" t="str">
        <f t="shared" si="10"/>
        <v/>
      </c>
      <c r="M40" s="41"/>
      <c r="N40" s="41"/>
      <c r="P40" s="41"/>
      <c r="Q40" s="41">
        <v>36</v>
      </c>
    </row>
    <row r="41" spans="2:17" x14ac:dyDescent="0.25">
      <c r="B41" s="35" t="str">
        <f t="shared" ref="B41:B72" si="11">IF(M41&gt;0,M41,"")</f>
        <v/>
      </c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37" t="str">
        <f t="shared" si="6"/>
        <v/>
      </c>
      <c r="H41" s="38" t="str">
        <f t="shared" si="7"/>
        <v/>
      </c>
      <c r="I41" s="39" t="str">
        <f t="shared" si="8"/>
        <v/>
      </c>
      <c r="J41" s="40" t="str">
        <f t="shared" si="9"/>
        <v/>
      </c>
      <c r="K41" s="39" t="str">
        <f t="shared" si="10"/>
        <v/>
      </c>
      <c r="M41" s="41"/>
      <c r="N41" s="41"/>
      <c r="P41" s="41"/>
      <c r="Q41" s="41">
        <v>37</v>
      </c>
    </row>
    <row r="42" spans="2:17" x14ac:dyDescent="0.25">
      <c r="B42" s="35" t="str">
        <f t="shared" si="11"/>
        <v/>
      </c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37" t="str">
        <f t="shared" si="6"/>
        <v/>
      </c>
      <c r="H42" s="38" t="str">
        <f t="shared" si="7"/>
        <v/>
      </c>
      <c r="I42" s="39" t="str">
        <f t="shared" si="8"/>
        <v/>
      </c>
      <c r="J42" s="40" t="str">
        <f t="shared" si="9"/>
        <v/>
      </c>
      <c r="K42" s="39" t="str">
        <f t="shared" si="10"/>
        <v/>
      </c>
      <c r="M42" s="41"/>
      <c r="N42" s="41"/>
      <c r="P42" s="41"/>
      <c r="Q42" s="41">
        <v>38</v>
      </c>
    </row>
    <row r="43" spans="2:17" x14ac:dyDescent="0.25">
      <c r="B43" s="35" t="str">
        <f t="shared" si="11"/>
        <v/>
      </c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37" t="str">
        <f t="shared" si="6"/>
        <v/>
      </c>
      <c r="H43" s="38" t="str">
        <f t="shared" si="7"/>
        <v/>
      </c>
      <c r="I43" s="39" t="str">
        <f t="shared" si="8"/>
        <v/>
      </c>
      <c r="J43" s="40" t="str">
        <f t="shared" si="9"/>
        <v/>
      </c>
      <c r="K43" s="39" t="str">
        <f t="shared" si="10"/>
        <v/>
      </c>
      <c r="M43" s="41"/>
      <c r="N43" s="41"/>
      <c r="P43" s="41"/>
      <c r="Q43" s="41">
        <v>39</v>
      </c>
    </row>
    <row r="44" spans="2:17" x14ac:dyDescent="0.25">
      <c r="B44" s="35" t="str">
        <f t="shared" si="11"/>
        <v/>
      </c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37" t="str">
        <f t="shared" si="6"/>
        <v/>
      </c>
      <c r="H44" s="38" t="str">
        <f t="shared" si="7"/>
        <v/>
      </c>
      <c r="I44" s="39" t="str">
        <f t="shared" si="8"/>
        <v/>
      </c>
      <c r="J44" s="40" t="str">
        <f t="shared" si="9"/>
        <v/>
      </c>
      <c r="K44" s="39" t="str">
        <f t="shared" si="10"/>
        <v/>
      </c>
      <c r="M44" s="41"/>
      <c r="N44" s="41"/>
      <c r="P44" s="41"/>
      <c r="Q44" s="41">
        <v>40</v>
      </c>
    </row>
    <row r="45" spans="2:17" x14ac:dyDescent="0.25">
      <c r="B45" s="35" t="str">
        <f t="shared" si="11"/>
        <v/>
      </c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37" t="str">
        <f t="shared" si="6"/>
        <v/>
      </c>
      <c r="H45" s="38" t="str">
        <f t="shared" si="7"/>
        <v/>
      </c>
      <c r="I45" s="39" t="str">
        <f t="shared" si="8"/>
        <v/>
      </c>
      <c r="J45" s="40" t="str">
        <f t="shared" si="9"/>
        <v/>
      </c>
      <c r="K45" s="39" t="str">
        <f t="shared" si="10"/>
        <v/>
      </c>
      <c r="M45" s="41"/>
      <c r="N45" s="41"/>
      <c r="P45" s="41"/>
      <c r="Q45" s="41">
        <v>41</v>
      </c>
    </row>
    <row r="46" spans="2:17" x14ac:dyDescent="0.25">
      <c r="B46" s="35" t="str">
        <f t="shared" si="11"/>
        <v/>
      </c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37" t="str">
        <f t="shared" si="6"/>
        <v/>
      </c>
      <c r="H46" s="38" t="str">
        <f t="shared" si="7"/>
        <v/>
      </c>
      <c r="I46" s="39" t="str">
        <f t="shared" si="8"/>
        <v/>
      </c>
      <c r="J46" s="40" t="str">
        <f t="shared" si="9"/>
        <v/>
      </c>
      <c r="K46" s="39" t="str">
        <f t="shared" si="10"/>
        <v/>
      </c>
      <c r="M46" s="41"/>
      <c r="N46" s="41"/>
      <c r="P46" s="41"/>
      <c r="Q46" s="41">
        <v>42</v>
      </c>
    </row>
    <row r="47" spans="2:17" x14ac:dyDescent="0.25">
      <c r="B47" s="35" t="str">
        <f t="shared" si="11"/>
        <v/>
      </c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37" t="str">
        <f t="shared" si="6"/>
        <v/>
      </c>
      <c r="H47" s="38" t="str">
        <f t="shared" si="7"/>
        <v/>
      </c>
      <c r="I47" s="39" t="str">
        <f t="shared" si="8"/>
        <v/>
      </c>
      <c r="J47" s="40" t="str">
        <f t="shared" si="9"/>
        <v/>
      </c>
      <c r="K47" s="39" t="str">
        <f t="shared" si="10"/>
        <v/>
      </c>
      <c r="M47" s="41"/>
      <c r="N47" s="41"/>
      <c r="P47" s="41"/>
      <c r="Q47" s="41">
        <v>43</v>
      </c>
    </row>
    <row r="48" spans="2:17" x14ac:dyDescent="0.25">
      <c r="B48" s="35" t="str">
        <f t="shared" si="11"/>
        <v/>
      </c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37" t="str">
        <f t="shared" si="6"/>
        <v/>
      </c>
      <c r="H48" s="38" t="str">
        <f t="shared" si="7"/>
        <v/>
      </c>
      <c r="I48" s="39" t="str">
        <f t="shared" si="8"/>
        <v/>
      </c>
      <c r="J48" s="40" t="str">
        <f t="shared" si="9"/>
        <v/>
      </c>
      <c r="K48" s="39" t="str">
        <f t="shared" si="10"/>
        <v/>
      </c>
      <c r="M48" s="41"/>
      <c r="N48" s="41"/>
      <c r="P48" s="41"/>
      <c r="Q48" s="41">
        <v>44</v>
      </c>
    </row>
    <row r="49" spans="2:17" x14ac:dyDescent="0.25">
      <c r="B49" s="35" t="str">
        <f t="shared" si="11"/>
        <v/>
      </c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37" t="str">
        <f t="shared" si="6"/>
        <v/>
      </c>
      <c r="H49" s="38" t="str">
        <f t="shared" si="7"/>
        <v/>
      </c>
      <c r="I49" s="39" t="str">
        <f t="shared" si="8"/>
        <v/>
      </c>
      <c r="J49" s="40" t="str">
        <f t="shared" si="9"/>
        <v/>
      </c>
      <c r="K49" s="39" t="str">
        <f t="shared" si="10"/>
        <v/>
      </c>
      <c r="M49" s="41"/>
      <c r="N49" s="41"/>
      <c r="P49" s="41"/>
      <c r="Q49" s="41">
        <v>45</v>
      </c>
    </row>
    <row r="50" spans="2:17" x14ac:dyDescent="0.25">
      <c r="B50" s="35" t="str">
        <f t="shared" si="11"/>
        <v/>
      </c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37" t="str">
        <f t="shared" si="6"/>
        <v/>
      </c>
      <c r="H50" s="38" t="str">
        <f t="shared" si="7"/>
        <v/>
      </c>
      <c r="I50" s="39" t="str">
        <f t="shared" si="8"/>
        <v/>
      </c>
      <c r="J50" s="40" t="str">
        <f t="shared" si="9"/>
        <v/>
      </c>
      <c r="K50" s="39" t="str">
        <f t="shared" si="10"/>
        <v/>
      </c>
      <c r="M50" s="41"/>
      <c r="N50" s="41"/>
      <c r="P50" s="41"/>
      <c r="Q50" s="41">
        <v>46</v>
      </c>
    </row>
    <row r="51" spans="2:17" x14ac:dyDescent="0.25">
      <c r="B51" s="35" t="str">
        <f t="shared" si="11"/>
        <v/>
      </c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37" t="str">
        <f t="shared" si="6"/>
        <v/>
      </c>
      <c r="H51" s="38" t="str">
        <f t="shared" si="7"/>
        <v/>
      </c>
      <c r="I51" s="39" t="str">
        <f t="shared" si="8"/>
        <v/>
      </c>
      <c r="J51" s="40" t="str">
        <f t="shared" si="9"/>
        <v/>
      </c>
      <c r="K51" s="39" t="str">
        <f t="shared" si="10"/>
        <v/>
      </c>
      <c r="M51" s="41"/>
      <c r="N51" s="41"/>
      <c r="P51" s="41"/>
      <c r="Q51" s="41">
        <v>47</v>
      </c>
    </row>
    <row r="52" spans="2:17" x14ac:dyDescent="0.25">
      <c r="B52" s="35" t="str">
        <f t="shared" si="11"/>
        <v/>
      </c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37" t="str">
        <f t="shared" si="6"/>
        <v/>
      </c>
      <c r="H52" s="38" t="str">
        <f t="shared" si="7"/>
        <v/>
      </c>
      <c r="I52" s="39" t="str">
        <f t="shared" si="8"/>
        <v/>
      </c>
      <c r="J52" s="40" t="str">
        <f t="shared" si="9"/>
        <v/>
      </c>
      <c r="K52" s="39" t="str">
        <f t="shared" si="10"/>
        <v/>
      </c>
      <c r="M52" s="41"/>
      <c r="N52" s="41"/>
      <c r="P52" s="41"/>
      <c r="Q52" s="41">
        <v>48</v>
      </c>
    </row>
    <row r="53" spans="2:17" x14ac:dyDescent="0.25">
      <c r="B53" s="35" t="str">
        <f t="shared" si="11"/>
        <v/>
      </c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37" t="str">
        <f t="shared" si="6"/>
        <v/>
      </c>
      <c r="H53" s="38" t="str">
        <f t="shared" si="7"/>
        <v/>
      </c>
      <c r="I53" s="39" t="str">
        <f t="shared" si="8"/>
        <v/>
      </c>
      <c r="J53" s="40" t="str">
        <f t="shared" si="9"/>
        <v/>
      </c>
      <c r="K53" s="39" t="str">
        <f t="shared" si="10"/>
        <v/>
      </c>
      <c r="M53" s="41"/>
      <c r="N53" s="41"/>
      <c r="P53" s="41"/>
      <c r="Q53" s="41">
        <v>49</v>
      </c>
    </row>
    <row r="54" spans="2:17" x14ac:dyDescent="0.25">
      <c r="B54" s="35" t="str">
        <f t="shared" si="11"/>
        <v/>
      </c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37" t="str">
        <f t="shared" si="6"/>
        <v/>
      </c>
      <c r="H54" s="38" t="str">
        <f t="shared" si="7"/>
        <v/>
      </c>
      <c r="I54" s="39" t="str">
        <f t="shared" si="8"/>
        <v/>
      </c>
      <c r="J54" s="40" t="str">
        <f t="shared" si="9"/>
        <v/>
      </c>
      <c r="K54" s="39" t="str">
        <f t="shared" si="10"/>
        <v/>
      </c>
      <c r="M54" s="41"/>
      <c r="N54" s="41"/>
      <c r="P54" s="41"/>
      <c r="Q54" s="41">
        <v>50</v>
      </c>
    </row>
    <row r="55" spans="2:17" x14ac:dyDescent="0.25">
      <c r="B55" s="35" t="str">
        <f t="shared" si="11"/>
        <v/>
      </c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6"/>
        <v/>
      </c>
      <c r="H55" s="38" t="str">
        <f t="shared" si="7"/>
        <v/>
      </c>
      <c r="I55" s="39" t="str">
        <f t="shared" si="8"/>
        <v/>
      </c>
      <c r="J55" s="40" t="str">
        <f t="shared" si="9"/>
        <v/>
      </c>
      <c r="K55" s="39" t="str">
        <f t="shared" si="10"/>
        <v/>
      </c>
      <c r="M55" s="41"/>
      <c r="N55" s="41"/>
      <c r="P55" s="41"/>
      <c r="Q55" s="41">
        <v>51</v>
      </c>
    </row>
    <row r="56" spans="2:17" x14ac:dyDescent="0.25">
      <c r="B56" s="35" t="str">
        <f t="shared" si="11"/>
        <v/>
      </c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6"/>
        <v/>
      </c>
      <c r="H56" s="38" t="str">
        <f t="shared" si="7"/>
        <v/>
      </c>
      <c r="I56" s="39" t="str">
        <f t="shared" si="8"/>
        <v/>
      </c>
      <c r="J56" s="40" t="str">
        <f t="shared" si="9"/>
        <v/>
      </c>
      <c r="K56" s="39" t="str">
        <f t="shared" si="10"/>
        <v/>
      </c>
      <c r="M56" s="41"/>
      <c r="N56" s="41"/>
      <c r="P56" s="41"/>
      <c r="Q56" s="41">
        <v>52</v>
      </c>
    </row>
    <row r="57" spans="2:17" x14ac:dyDescent="0.25">
      <c r="B57" s="35" t="str">
        <f t="shared" si="11"/>
        <v/>
      </c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6"/>
        <v/>
      </c>
      <c r="H57" s="38" t="str">
        <f t="shared" si="7"/>
        <v/>
      </c>
      <c r="I57" s="39" t="str">
        <f t="shared" si="8"/>
        <v/>
      </c>
      <c r="J57" s="40" t="str">
        <f t="shared" si="9"/>
        <v/>
      </c>
      <c r="K57" s="39" t="str">
        <f t="shared" si="10"/>
        <v/>
      </c>
      <c r="M57" s="41"/>
      <c r="N57" s="41"/>
      <c r="P57" s="41"/>
      <c r="Q57" s="41">
        <v>53</v>
      </c>
    </row>
    <row r="58" spans="2:17" x14ac:dyDescent="0.25">
      <c r="B58" s="35" t="str">
        <f t="shared" si="11"/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6"/>
        <v/>
      </c>
      <c r="H58" s="38" t="str">
        <f t="shared" si="7"/>
        <v/>
      </c>
      <c r="I58" s="39" t="str">
        <f t="shared" si="8"/>
        <v/>
      </c>
      <c r="J58" s="40" t="str">
        <f t="shared" si="9"/>
        <v/>
      </c>
      <c r="K58" s="39" t="str">
        <f t="shared" si="10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1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6"/>
        <v/>
      </c>
      <c r="H59" s="38" t="str">
        <f t="shared" si="7"/>
        <v/>
      </c>
      <c r="I59" s="39" t="str">
        <f t="shared" si="8"/>
        <v/>
      </c>
      <c r="J59" s="40" t="str">
        <f t="shared" si="9"/>
        <v/>
      </c>
      <c r="K59" s="39" t="str">
        <f t="shared" si="10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1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6"/>
        <v/>
      </c>
      <c r="H60" s="38" t="str">
        <f t="shared" si="7"/>
        <v/>
      </c>
      <c r="I60" s="39" t="str">
        <f t="shared" si="8"/>
        <v/>
      </c>
      <c r="J60" s="40" t="str">
        <f t="shared" si="9"/>
        <v/>
      </c>
      <c r="K60" s="39" t="str">
        <f t="shared" si="10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1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6"/>
        <v/>
      </c>
      <c r="H61" s="38" t="str">
        <f t="shared" si="7"/>
        <v/>
      </c>
      <c r="I61" s="39" t="str">
        <f t="shared" si="8"/>
        <v/>
      </c>
      <c r="J61" s="40" t="str">
        <f t="shared" si="9"/>
        <v/>
      </c>
      <c r="K61" s="39" t="str">
        <f t="shared" si="10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1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6"/>
        <v/>
      </c>
      <c r="H62" s="38" t="str">
        <f t="shared" si="7"/>
        <v/>
      </c>
      <c r="I62" s="39" t="str">
        <f t="shared" si="8"/>
        <v/>
      </c>
      <c r="J62" s="40" t="str">
        <f t="shared" si="9"/>
        <v/>
      </c>
      <c r="K62" s="39" t="str">
        <f t="shared" si="10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1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6"/>
        <v/>
      </c>
      <c r="H63" s="38" t="str">
        <f t="shared" si="7"/>
        <v/>
      </c>
      <c r="I63" s="39" t="str">
        <f t="shared" si="8"/>
        <v/>
      </c>
      <c r="J63" s="40" t="str">
        <f t="shared" si="9"/>
        <v/>
      </c>
      <c r="K63" s="39" t="str">
        <f t="shared" si="10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1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6"/>
        <v/>
      </c>
      <c r="H64" s="38" t="str">
        <f t="shared" si="7"/>
        <v/>
      </c>
      <c r="I64" s="39" t="str">
        <f t="shared" si="8"/>
        <v/>
      </c>
      <c r="J64" s="40" t="str">
        <f t="shared" si="9"/>
        <v/>
      </c>
      <c r="K64" s="39" t="str">
        <f t="shared" si="10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1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6"/>
        <v/>
      </c>
      <c r="H65" s="38" t="str">
        <f t="shared" si="7"/>
        <v/>
      </c>
      <c r="I65" s="39" t="str">
        <f t="shared" si="8"/>
        <v/>
      </c>
      <c r="J65" s="40" t="str">
        <f t="shared" si="9"/>
        <v/>
      </c>
      <c r="K65" s="39" t="str">
        <f t="shared" si="10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1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6"/>
        <v/>
      </c>
      <c r="H66" s="38" t="str">
        <f t="shared" si="7"/>
        <v/>
      </c>
      <c r="I66" s="39" t="str">
        <f t="shared" si="8"/>
        <v/>
      </c>
      <c r="J66" s="40" t="str">
        <f t="shared" si="9"/>
        <v/>
      </c>
      <c r="K66" s="39" t="str">
        <f t="shared" si="10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1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6"/>
        <v/>
      </c>
      <c r="H67" s="38" t="str">
        <f t="shared" si="7"/>
        <v/>
      </c>
      <c r="I67" s="39" t="str">
        <f t="shared" si="8"/>
        <v/>
      </c>
      <c r="J67" s="40" t="str">
        <f t="shared" si="9"/>
        <v/>
      </c>
      <c r="K67" s="39" t="str">
        <f t="shared" si="10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1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6"/>
        <v/>
      </c>
      <c r="H68" s="38" t="str">
        <f t="shared" si="7"/>
        <v/>
      </c>
      <c r="I68" s="39" t="str">
        <f t="shared" si="8"/>
        <v/>
      </c>
      <c r="J68" s="40" t="str">
        <f t="shared" si="9"/>
        <v/>
      </c>
      <c r="K68" s="39" t="str">
        <f t="shared" si="10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1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ref="G69:G104" si="12">IFERROR(VLOOKUP(B69,$M$5:$N$104,2,FALSE()),"")</f>
        <v/>
      </c>
      <c r="H69" s="38" t="str">
        <f t="shared" ref="H69:H100" si="13">IFERROR((RANK(G69,$G$4:$G$104,1)),"")</f>
        <v/>
      </c>
      <c r="I69" s="39" t="str">
        <f t="shared" ref="I69:I104" si="14">IFERROR(VLOOKUP(B69,$P$5:$Q$104,2,FALSE()),"")</f>
        <v/>
      </c>
      <c r="J69" s="40" t="str">
        <f t="shared" ref="J69:J100" si="15">IFERROR(SUM(H69+I69),"")</f>
        <v/>
      </c>
      <c r="K69" s="39" t="str">
        <f t="shared" ref="K69:K100" si="16">IFERROR(RANK(J69,$J$4:$J$104,1),"")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1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12"/>
        <v/>
      </c>
      <c r="H70" s="38" t="str">
        <f t="shared" si="13"/>
        <v/>
      </c>
      <c r="I70" s="39" t="str">
        <f t="shared" si="14"/>
        <v/>
      </c>
      <c r="J70" s="40" t="str">
        <f t="shared" si="15"/>
        <v/>
      </c>
      <c r="K70" s="39" t="str">
        <f t="shared" si="16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1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12"/>
        <v/>
      </c>
      <c r="H71" s="38" t="str">
        <f t="shared" si="13"/>
        <v/>
      </c>
      <c r="I71" s="39" t="str">
        <f t="shared" si="14"/>
        <v/>
      </c>
      <c r="J71" s="40" t="str">
        <f t="shared" si="15"/>
        <v/>
      </c>
      <c r="K71" s="39" t="str">
        <f t="shared" si="16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1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12"/>
        <v/>
      </c>
      <c r="H72" s="38" t="str">
        <f t="shared" si="13"/>
        <v/>
      </c>
      <c r="I72" s="39" t="str">
        <f t="shared" si="14"/>
        <v/>
      </c>
      <c r="J72" s="40" t="str">
        <f t="shared" si="15"/>
        <v/>
      </c>
      <c r="K72" s="39" t="str">
        <f t="shared" si="16"/>
        <v/>
      </c>
      <c r="M72" s="41"/>
      <c r="N72" s="41"/>
      <c r="P72" s="41"/>
      <c r="Q72" s="41">
        <v>68</v>
      </c>
    </row>
    <row r="73" spans="2:17" x14ac:dyDescent="0.25">
      <c r="B73" s="35" t="str">
        <f t="shared" ref="B73:B104" si="17">IF(M73&gt;0,M73,"")</f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si="12"/>
        <v/>
      </c>
      <c r="H73" s="38" t="str">
        <f t="shared" si="13"/>
        <v/>
      </c>
      <c r="I73" s="39" t="str">
        <f t="shared" si="14"/>
        <v/>
      </c>
      <c r="J73" s="40" t="str">
        <f t="shared" si="15"/>
        <v/>
      </c>
      <c r="K73" s="39" t="str">
        <f t="shared" si="16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7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2"/>
        <v/>
      </c>
      <c r="H74" s="38" t="str">
        <f t="shared" si="13"/>
        <v/>
      </c>
      <c r="I74" s="39" t="str">
        <f t="shared" si="14"/>
        <v/>
      </c>
      <c r="J74" s="40" t="str">
        <f t="shared" si="15"/>
        <v/>
      </c>
      <c r="K74" s="39" t="str">
        <f t="shared" si="16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7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2"/>
        <v/>
      </c>
      <c r="H75" s="38" t="str">
        <f t="shared" si="13"/>
        <v/>
      </c>
      <c r="I75" s="39" t="str">
        <f t="shared" si="14"/>
        <v/>
      </c>
      <c r="J75" s="40" t="str">
        <f t="shared" si="15"/>
        <v/>
      </c>
      <c r="K75" s="39" t="str">
        <f t="shared" si="16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7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2"/>
        <v/>
      </c>
      <c r="H76" s="38" t="str">
        <f t="shared" si="13"/>
        <v/>
      </c>
      <c r="I76" s="39" t="str">
        <f t="shared" si="14"/>
        <v/>
      </c>
      <c r="J76" s="40" t="str">
        <f t="shared" si="15"/>
        <v/>
      </c>
      <c r="K76" s="39" t="str">
        <f t="shared" si="16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7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2"/>
        <v/>
      </c>
      <c r="H77" s="38" t="str">
        <f t="shared" si="13"/>
        <v/>
      </c>
      <c r="I77" s="39" t="str">
        <f t="shared" si="14"/>
        <v/>
      </c>
      <c r="J77" s="40" t="str">
        <f t="shared" si="15"/>
        <v/>
      </c>
      <c r="K77" s="39" t="str">
        <f t="shared" si="16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7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2"/>
        <v/>
      </c>
      <c r="H78" s="38" t="str">
        <f t="shared" si="13"/>
        <v/>
      </c>
      <c r="I78" s="39" t="str">
        <f t="shared" si="14"/>
        <v/>
      </c>
      <c r="J78" s="40" t="str">
        <f t="shared" si="15"/>
        <v/>
      </c>
      <c r="K78" s="39" t="str">
        <f t="shared" si="16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7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2"/>
        <v/>
      </c>
      <c r="H79" s="38" t="str">
        <f t="shared" si="13"/>
        <v/>
      </c>
      <c r="I79" s="39" t="str">
        <f t="shared" si="14"/>
        <v/>
      </c>
      <c r="J79" s="40" t="str">
        <f t="shared" si="15"/>
        <v/>
      </c>
      <c r="K79" s="39" t="str">
        <f t="shared" si="16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7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2"/>
        <v/>
      </c>
      <c r="H80" s="38" t="str">
        <f t="shared" si="13"/>
        <v/>
      </c>
      <c r="I80" s="39" t="str">
        <f t="shared" si="14"/>
        <v/>
      </c>
      <c r="J80" s="40" t="str">
        <f t="shared" si="15"/>
        <v/>
      </c>
      <c r="K80" s="39" t="str">
        <f t="shared" si="16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7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2"/>
        <v/>
      </c>
      <c r="H81" s="38" t="str">
        <f t="shared" si="13"/>
        <v/>
      </c>
      <c r="I81" s="39" t="str">
        <f t="shared" si="14"/>
        <v/>
      </c>
      <c r="J81" s="40" t="str">
        <f t="shared" si="15"/>
        <v/>
      </c>
      <c r="K81" s="39" t="str">
        <f t="shared" si="16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7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2"/>
        <v/>
      </c>
      <c r="H82" s="38" t="str">
        <f t="shared" si="13"/>
        <v/>
      </c>
      <c r="I82" s="39" t="str">
        <f t="shared" si="14"/>
        <v/>
      </c>
      <c r="J82" s="40" t="str">
        <f t="shared" si="15"/>
        <v/>
      </c>
      <c r="K82" s="39" t="str">
        <f t="shared" si="16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7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2"/>
        <v/>
      </c>
      <c r="H83" s="38" t="str">
        <f t="shared" si="13"/>
        <v/>
      </c>
      <c r="I83" s="39" t="str">
        <f t="shared" si="14"/>
        <v/>
      </c>
      <c r="J83" s="40" t="str">
        <f t="shared" si="15"/>
        <v/>
      </c>
      <c r="K83" s="39" t="str">
        <f t="shared" si="16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7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2"/>
        <v/>
      </c>
      <c r="H84" s="38" t="str">
        <f t="shared" si="13"/>
        <v/>
      </c>
      <c r="I84" s="39" t="str">
        <f t="shared" si="14"/>
        <v/>
      </c>
      <c r="J84" s="40" t="str">
        <f t="shared" si="15"/>
        <v/>
      </c>
      <c r="K84" s="39" t="str">
        <f t="shared" si="16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7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2"/>
        <v/>
      </c>
      <c r="H85" s="38" t="str">
        <f t="shared" si="13"/>
        <v/>
      </c>
      <c r="I85" s="39" t="str">
        <f t="shared" si="14"/>
        <v/>
      </c>
      <c r="J85" s="40" t="str">
        <f t="shared" si="15"/>
        <v/>
      </c>
      <c r="K85" s="39" t="str">
        <f t="shared" si="16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7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2"/>
        <v/>
      </c>
      <c r="H86" s="38" t="str">
        <f t="shared" si="13"/>
        <v/>
      </c>
      <c r="I86" s="39" t="str">
        <f t="shared" si="14"/>
        <v/>
      </c>
      <c r="J86" s="40" t="str">
        <f t="shared" si="15"/>
        <v/>
      </c>
      <c r="K86" s="39" t="str">
        <f t="shared" si="16"/>
        <v/>
      </c>
      <c r="M86" s="41"/>
      <c r="N86" s="41"/>
      <c r="P86" s="41"/>
      <c r="Q86" s="41">
        <v>82</v>
      </c>
    </row>
    <row r="87" spans="2:17" x14ac:dyDescent="0.25">
      <c r="B87" s="35" t="str">
        <f t="shared" si="17"/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2"/>
        <v/>
      </c>
      <c r="H87" s="38" t="str">
        <f t="shared" si="13"/>
        <v/>
      </c>
      <c r="I87" s="39" t="str">
        <f t="shared" si="14"/>
        <v/>
      </c>
      <c r="J87" s="40" t="str">
        <f t="shared" si="15"/>
        <v/>
      </c>
      <c r="K87" s="39" t="str">
        <f t="shared" si="16"/>
        <v/>
      </c>
      <c r="M87" s="41"/>
      <c r="N87" s="41"/>
      <c r="P87" s="41"/>
      <c r="Q87" s="41">
        <v>83</v>
      </c>
    </row>
    <row r="88" spans="2:17" x14ac:dyDescent="0.25">
      <c r="B88" s="35" t="str">
        <f t="shared" si="17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2"/>
        <v/>
      </c>
      <c r="H88" s="38" t="str">
        <f t="shared" si="13"/>
        <v/>
      </c>
      <c r="I88" s="39" t="str">
        <f t="shared" si="14"/>
        <v/>
      </c>
      <c r="J88" s="40" t="str">
        <f t="shared" si="15"/>
        <v/>
      </c>
      <c r="K88" s="39" t="str">
        <f t="shared" si="16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7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2"/>
        <v/>
      </c>
      <c r="H89" s="38" t="str">
        <f t="shared" si="13"/>
        <v/>
      </c>
      <c r="I89" s="39" t="str">
        <f t="shared" si="14"/>
        <v/>
      </c>
      <c r="J89" s="40" t="str">
        <f t="shared" si="15"/>
        <v/>
      </c>
      <c r="K89" s="39" t="str">
        <f t="shared" si="16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7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2"/>
        <v/>
      </c>
      <c r="H90" s="38" t="str">
        <f t="shared" si="13"/>
        <v/>
      </c>
      <c r="I90" s="39" t="str">
        <f t="shared" si="14"/>
        <v/>
      </c>
      <c r="J90" s="40" t="str">
        <f t="shared" si="15"/>
        <v/>
      </c>
      <c r="K90" s="39" t="str">
        <f t="shared" si="16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7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2"/>
        <v/>
      </c>
      <c r="H91" s="38" t="str">
        <f t="shared" si="13"/>
        <v/>
      </c>
      <c r="I91" s="39" t="str">
        <f t="shared" si="14"/>
        <v/>
      </c>
      <c r="J91" s="40" t="str">
        <f t="shared" si="15"/>
        <v/>
      </c>
      <c r="K91" s="39" t="str">
        <f t="shared" si="16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7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2"/>
        <v/>
      </c>
      <c r="H92" s="38" t="str">
        <f t="shared" si="13"/>
        <v/>
      </c>
      <c r="I92" s="39" t="str">
        <f t="shared" si="14"/>
        <v/>
      </c>
      <c r="J92" s="40" t="str">
        <f t="shared" si="15"/>
        <v/>
      </c>
      <c r="K92" s="39" t="str">
        <f t="shared" si="16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7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2"/>
        <v/>
      </c>
      <c r="H93" s="38" t="str">
        <f t="shared" si="13"/>
        <v/>
      </c>
      <c r="I93" s="39" t="str">
        <f t="shared" si="14"/>
        <v/>
      </c>
      <c r="J93" s="40" t="str">
        <f t="shared" si="15"/>
        <v/>
      </c>
      <c r="K93" s="39" t="str">
        <f t="shared" si="16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7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2"/>
        <v/>
      </c>
      <c r="H94" s="38" t="str">
        <f t="shared" si="13"/>
        <v/>
      </c>
      <c r="I94" s="39" t="str">
        <f t="shared" si="14"/>
        <v/>
      </c>
      <c r="J94" s="40" t="str">
        <f t="shared" si="15"/>
        <v/>
      </c>
      <c r="K94" s="39" t="str">
        <f t="shared" si="16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7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2"/>
        <v/>
      </c>
      <c r="H95" s="38" t="str">
        <f t="shared" si="13"/>
        <v/>
      </c>
      <c r="I95" s="39" t="str">
        <f t="shared" si="14"/>
        <v/>
      </c>
      <c r="J95" s="40" t="str">
        <f t="shared" si="15"/>
        <v/>
      </c>
      <c r="K95" s="39" t="str">
        <f t="shared" si="16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7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2"/>
        <v/>
      </c>
      <c r="H96" s="38" t="str">
        <f t="shared" si="13"/>
        <v/>
      </c>
      <c r="I96" s="39" t="str">
        <f t="shared" si="14"/>
        <v/>
      </c>
      <c r="J96" s="40" t="str">
        <f t="shared" si="15"/>
        <v/>
      </c>
      <c r="K96" s="39" t="str">
        <f t="shared" si="16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7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2"/>
        <v/>
      </c>
      <c r="H97" s="38" t="str">
        <f t="shared" si="13"/>
        <v/>
      </c>
      <c r="I97" s="39" t="str">
        <f t="shared" si="14"/>
        <v/>
      </c>
      <c r="J97" s="40" t="str">
        <f t="shared" si="15"/>
        <v/>
      </c>
      <c r="K97" s="39" t="str">
        <f t="shared" si="16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7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2"/>
        <v/>
      </c>
      <c r="H98" s="38" t="str">
        <f t="shared" si="13"/>
        <v/>
      </c>
      <c r="I98" s="39" t="str">
        <f t="shared" si="14"/>
        <v/>
      </c>
      <c r="J98" s="40" t="str">
        <f t="shared" si="15"/>
        <v/>
      </c>
      <c r="K98" s="39" t="str">
        <f t="shared" si="16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7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2"/>
        <v/>
      </c>
      <c r="H99" s="38" t="str">
        <f t="shared" si="13"/>
        <v/>
      </c>
      <c r="I99" s="39" t="str">
        <f t="shared" si="14"/>
        <v/>
      </c>
      <c r="J99" s="40" t="str">
        <f t="shared" si="15"/>
        <v/>
      </c>
      <c r="K99" s="39" t="str">
        <f t="shared" si="16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7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2"/>
        <v/>
      </c>
      <c r="H100" s="38" t="str">
        <f t="shared" si="13"/>
        <v/>
      </c>
      <c r="I100" s="39" t="str">
        <f t="shared" si="14"/>
        <v/>
      </c>
      <c r="J100" s="40" t="str">
        <f t="shared" si="15"/>
        <v/>
      </c>
      <c r="K100" s="39" t="str">
        <f t="shared" si="16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7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2"/>
        <v/>
      </c>
      <c r="H101" s="38" t="str">
        <f t="shared" ref="H101:H104" si="18">IFERROR((RANK(G101,$G$4:$G$104,1)),"")</f>
        <v/>
      </c>
      <c r="I101" s="39" t="str">
        <f t="shared" si="14"/>
        <v/>
      </c>
      <c r="J101" s="40" t="str">
        <f t="shared" ref="J101:J104" si="19">IFERROR(SUM(H101+I101),"")</f>
        <v/>
      </c>
      <c r="K101" s="39" t="str">
        <f t="shared" ref="K101:K104" si="20">IFERROR(RANK(J101,$J$4:$J$104,1),"")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7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2"/>
        <v/>
      </c>
      <c r="H102" s="38" t="str">
        <f t="shared" si="18"/>
        <v/>
      </c>
      <c r="I102" s="39" t="str">
        <f t="shared" si="14"/>
        <v/>
      </c>
      <c r="J102" s="40" t="str">
        <f t="shared" si="19"/>
        <v/>
      </c>
      <c r="K102" s="39" t="str">
        <f t="shared" si="20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7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2"/>
        <v/>
      </c>
      <c r="H103" s="38" t="str">
        <f t="shared" si="18"/>
        <v/>
      </c>
      <c r="I103" s="39" t="str">
        <f t="shared" si="14"/>
        <v/>
      </c>
      <c r="J103" s="40" t="str">
        <f t="shared" si="19"/>
        <v/>
      </c>
      <c r="K103" s="39" t="str">
        <f t="shared" si="20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7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2"/>
        <v/>
      </c>
      <c r="H104" s="38" t="str">
        <f t="shared" si="18"/>
        <v/>
      </c>
      <c r="I104" s="39" t="str">
        <f t="shared" si="14"/>
        <v/>
      </c>
      <c r="J104" s="40" t="str">
        <f t="shared" si="19"/>
        <v/>
      </c>
      <c r="K104" s="39" t="str">
        <f t="shared" si="20"/>
        <v/>
      </c>
      <c r="M104" s="41"/>
      <c r="N104" s="41"/>
      <c r="P104" s="41"/>
      <c r="Q104" s="41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22" priority="5" operator="equal">
      <formula>0</formula>
    </cfRule>
    <cfRule type="containsText" dxfId="21" priority="6" operator="containsText" text="F">
      <formula>NOT(ISERROR(SEARCH("F",F1)))</formula>
    </cfRule>
  </conditionalFormatting>
  <conditionalFormatting sqref="K5:K104">
    <cfRule type="duplicateValues" dxfId="20" priority="2"/>
  </conditionalFormatting>
  <conditionalFormatting sqref="M5:M104">
    <cfRule type="duplicateValues" dxfId="19" priority="4"/>
  </conditionalFormatting>
  <conditionalFormatting sqref="P5:P104">
    <cfRule type="duplicateValues" dxfId="18" priority="3"/>
  </conditionalFormatting>
  <pageMargins left="0.7" right="0.7" top="0.75" bottom="0.75" header="0.511811023622047" footer="0.511811023622047"/>
  <pageSetup paperSize="9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104"/>
  <sheetViews>
    <sheetView topLeftCell="A65" zoomScaleNormal="100" workbookViewId="0">
      <selection activeCell="C5" sqref="C5:F103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</cols>
  <sheetData>
    <row r="1" spans="2:17" ht="23.25" x14ac:dyDescent="0.35">
      <c r="B1" s="60" t="s">
        <v>145</v>
      </c>
      <c r="C1" s="60"/>
      <c r="D1" s="60"/>
      <c r="E1" s="60"/>
      <c r="F1" s="60"/>
      <c r="G1" s="60"/>
      <c r="H1" s="60"/>
      <c r="I1" s="62" t="s">
        <v>146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37" t="str">
        <f>IFERROR(VLOOKUP(B5,$M$5:$N$104,2,FALSE()),"")</f>
        <v/>
      </c>
      <c r="H5" s="38" t="str">
        <f>IFERROR((RANK(G5,$G$4:$G$104,1)),"")</f>
        <v/>
      </c>
      <c r="I5" s="39" t="str">
        <f t="shared" ref="I5:I36" si="0">IFERROR(VLOOKUP(B5,$P$5:$Q$104,2,FALSE()),"")</f>
        <v/>
      </c>
      <c r="J5" s="40" t="str">
        <f t="shared" ref="J5:J36" si="1">IFERROR(SUM(H5+I5),"")</f>
        <v/>
      </c>
      <c r="K5" s="39" t="str">
        <f t="shared" ref="K5:K36" si="2">IFERROR(RANK(J5,$J$4:$J$104,1),"")</f>
        <v/>
      </c>
      <c r="M5" s="41"/>
      <c r="N5" s="41"/>
      <c r="P5" s="41"/>
      <c r="Q5" s="41">
        <v>1</v>
      </c>
    </row>
    <row r="6" spans="2:17" x14ac:dyDescent="0.25">
      <c r="B6" s="35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37" t="str">
        <f>IFERROR(VLOOKUP(B6,$M$5:$N$104,2,FALSE()),"")</f>
        <v/>
      </c>
      <c r="H6" s="38"/>
      <c r="I6" s="39" t="str">
        <f t="shared" si="0"/>
        <v/>
      </c>
      <c r="J6" s="40" t="str">
        <f t="shared" si="1"/>
        <v/>
      </c>
      <c r="K6" s="39" t="str">
        <f t="shared" si="2"/>
        <v/>
      </c>
      <c r="M6" s="41"/>
      <c r="N6" s="41"/>
      <c r="P6" s="41"/>
      <c r="Q6" s="41">
        <v>2</v>
      </c>
    </row>
    <row r="7" spans="2:17" x14ac:dyDescent="0.25">
      <c r="B7" s="35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37" t="str">
        <f>IFERROR(VLOOKUP(B7,$M$5:$N$104,2,FALSE()),"")</f>
        <v/>
      </c>
      <c r="H7" s="38" t="str">
        <f>IFERROR((RANK(G7,$G$4:$G$104,1)),"")</f>
        <v/>
      </c>
      <c r="I7" s="39" t="str">
        <f t="shared" si="0"/>
        <v/>
      </c>
      <c r="J7" s="40" t="str">
        <f t="shared" si="1"/>
        <v/>
      </c>
      <c r="K7" s="39" t="str">
        <f t="shared" si="2"/>
        <v/>
      </c>
      <c r="M7" s="41"/>
      <c r="N7" s="45"/>
      <c r="P7" s="41"/>
      <c r="Q7" s="41">
        <v>3</v>
      </c>
    </row>
    <row r="8" spans="2:17" x14ac:dyDescent="0.25">
      <c r="B8" s="35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37"/>
      <c r="H8" s="38" t="str">
        <f>IFERROR((RANK(G8,$G$4:$G$104,1)),"")</f>
        <v/>
      </c>
      <c r="I8" s="39" t="str">
        <f t="shared" si="0"/>
        <v/>
      </c>
      <c r="J8" s="40" t="str">
        <f t="shared" si="1"/>
        <v/>
      </c>
      <c r="K8" s="39" t="str">
        <f t="shared" si="2"/>
        <v/>
      </c>
      <c r="M8" s="41"/>
      <c r="N8" s="41"/>
      <c r="P8" s="41"/>
      <c r="Q8" s="41">
        <v>4</v>
      </c>
    </row>
    <row r="9" spans="2:17" x14ac:dyDescent="0.25">
      <c r="B9" s="35"/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37" t="str">
        <f t="shared" ref="G9:G40" si="3">IFERROR(VLOOKUP(B9,$M$5:$N$104,2,FALSE()),"")</f>
        <v/>
      </c>
      <c r="H9" s="38" t="str">
        <f>IFERROR((RANK(G9,$G$4:$G$104,1)),"")</f>
        <v/>
      </c>
      <c r="I9" s="39" t="str">
        <f t="shared" si="0"/>
        <v/>
      </c>
      <c r="J9" s="40" t="str">
        <f t="shared" si="1"/>
        <v/>
      </c>
      <c r="K9" s="39" t="str">
        <f t="shared" si="2"/>
        <v/>
      </c>
      <c r="M9" s="41"/>
      <c r="N9" s="41"/>
      <c r="P9" s="41"/>
      <c r="Q9" s="41">
        <v>5</v>
      </c>
    </row>
    <row r="10" spans="2:17" x14ac:dyDescent="0.25">
      <c r="B10" s="35"/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37" t="str">
        <f t="shared" si="3"/>
        <v/>
      </c>
      <c r="H10" s="38"/>
      <c r="I10" s="39" t="str">
        <f t="shared" si="0"/>
        <v/>
      </c>
      <c r="J10" s="40" t="str">
        <f t="shared" si="1"/>
        <v/>
      </c>
      <c r="K10" s="39" t="str">
        <f t="shared" si="2"/>
        <v/>
      </c>
      <c r="M10" s="41"/>
      <c r="N10" s="41"/>
      <c r="P10" s="41"/>
      <c r="Q10" s="41">
        <v>6</v>
      </c>
    </row>
    <row r="11" spans="2:17" x14ac:dyDescent="0.25">
      <c r="B11" s="35"/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37" t="str">
        <f t="shared" si="3"/>
        <v/>
      </c>
      <c r="H11" s="38" t="str">
        <f t="shared" ref="H11:H42" si="4">IFERROR((RANK(G11,$G$4:$G$104,1)),"")</f>
        <v/>
      </c>
      <c r="I11" s="39" t="str">
        <f t="shared" si="0"/>
        <v/>
      </c>
      <c r="J11" s="40" t="str">
        <f t="shared" si="1"/>
        <v/>
      </c>
      <c r="K11" s="39" t="str">
        <f t="shared" si="2"/>
        <v/>
      </c>
      <c r="M11" s="41"/>
      <c r="N11" s="41"/>
      <c r="P11" s="41"/>
      <c r="Q11" s="41">
        <v>7</v>
      </c>
    </row>
    <row r="12" spans="2:17" x14ac:dyDescent="0.25">
      <c r="B12" s="35"/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37" t="str">
        <f t="shared" si="3"/>
        <v/>
      </c>
      <c r="H12" s="38" t="str">
        <f t="shared" si="4"/>
        <v/>
      </c>
      <c r="I12" s="39" t="str">
        <f t="shared" si="0"/>
        <v/>
      </c>
      <c r="J12" s="40" t="str">
        <f t="shared" si="1"/>
        <v/>
      </c>
      <c r="K12" s="39" t="str">
        <f t="shared" si="2"/>
        <v/>
      </c>
      <c r="M12" s="41"/>
      <c r="N12" s="41"/>
      <c r="P12" s="41"/>
      <c r="Q12" s="41">
        <v>8</v>
      </c>
    </row>
    <row r="13" spans="2:17" x14ac:dyDescent="0.25">
      <c r="B13" s="35"/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37" t="str">
        <f t="shared" si="3"/>
        <v/>
      </c>
      <c r="H13" s="38" t="str">
        <f t="shared" si="4"/>
        <v/>
      </c>
      <c r="I13" s="39" t="str">
        <f t="shared" si="0"/>
        <v/>
      </c>
      <c r="J13" s="40" t="str">
        <f t="shared" si="1"/>
        <v/>
      </c>
      <c r="K13" s="39" t="str">
        <f t="shared" si="2"/>
        <v/>
      </c>
      <c r="M13" s="41"/>
      <c r="N13" s="41"/>
      <c r="P13" s="41"/>
      <c r="Q13" s="41">
        <v>9</v>
      </c>
    </row>
    <row r="14" spans="2:17" x14ac:dyDescent="0.25">
      <c r="B14" s="35"/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37" t="str">
        <f t="shared" si="3"/>
        <v/>
      </c>
      <c r="H14" s="38" t="str">
        <f t="shared" si="4"/>
        <v/>
      </c>
      <c r="I14" s="39" t="str">
        <f t="shared" si="0"/>
        <v/>
      </c>
      <c r="J14" s="40" t="str">
        <f t="shared" si="1"/>
        <v/>
      </c>
      <c r="K14" s="39" t="str">
        <f t="shared" si="2"/>
        <v/>
      </c>
      <c r="M14" s="41"/>
      <c r="N14" s="41"/>
      <c r="P14" s="41"/>
      <c r="Q14" s="41">
        <v>10</v>
      </c>
    </row>
    <row r="15" spans="2:17" x14ac:dyDescent="0.25">
      <c r="B15" s="35"/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37" t="str">
        <f t="shared" si="3"/>
        <v/>
      </c>
      <c r="H15" s="38" t="str">
        <f t="shared" si="4"/>
        <v/>
      </c>
      <c r="I15" s="39" t="str">
        <f t="shared" si="0"/>
        <v/>
      </c>
      <c r="J15" s="40" t="str">
        <f t="shared" si="1"/>
        <v/>
      </c>
      <c r="K15" s="39" t="str">
        <f t="shared" si="2"/>
        <v/>
      </c>
      <c r="M15" s="41"/>
      <c r="N15" s="41"/>
      <c r="P15" s="41"/>
      <c r="Q15" s="41">
        <v>11</v>
      </c>
    </row>
    <row r="16" spans="2:17" x14ac:dyDescent="0.25">
      <c r="B16" s="35"/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37" t="str">
        <f t="shared" si="3"/>
        <v/>
      </c>
      <c r="H16" s="38" t="str">
        <f t="shared" si="4"/>
        <v/>
      </c>
      <c r="I16" s="39" t="str">
        <f t="shared" si="0"/>
        <v/>
      </c>
      <c r="J16" s="40" t="str">
        <f t="shared" si="1"/>
        <v/>
      </c>
      <c r="K16" s="39" t="str">
        <f t="shared" si="2"/>
        <v/>
      </c>
      <c r="M16" s="41"/>
      <c r="N16" s="41"/>
      <c r="P16" s="41"/>
      <c r="Q16" s="41">
        <v>12</v>
      </c>
    </row>
    <row r="17" spans="2:17" x14ac:dyDescent="0.25">
      <c r="B17" s="35"/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37" t="str">
        <f t="shared" si="3"/>
        <v/>
      </c>
      <c r="H17" s="38" t="str">
        <f t="shared" si="4"/>
        <v/>
      </c>
      <c r="I17" s="39" t="str">
        <f t="shared" si="0"/>
        <v/>
      </c>
      <c r="J17" s="40" t="str">
        <f t="shared" si="1"/>
        <v/>
      </c>
      <c r="K17" s="39" t="str">
        <f t="shared" si="2"/>
        <v/>
      </c>
      <c r="M17" s="41"/>
      <c r="N17" s="41"/>
      <c r="P17" s="41"/>
      <c r="Q17" s="41">
        <v>13</v>
      </c>
    </row>
    <row r="18" spans="2:17" x14ac:dyDescent="0.25">
      <c r="B18" s="35"/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37" t="str">
        <f t="shared" si="3"/>
        <v/>
      </c>
      <c r="H18" s="38" t="str">
        <f t="shared" si="4"/>
        <v/>
      </c>
      <c r="I18" s="39" t="str">
        <f t="shared" si="0"/>
        <v/>
      </c>
      <c r="J18" s="40" t="str">
        <f t="shared" si="1"/>
        <v/>
      </c>
      <c r="K18" s="39" t="str">
        <f t="shared" si="2"/>
        <v/>
      </c>
      <c r="M18" s="41"/>
      <c r="N18" s="45"/>
      <c r="P18" s="41"/>
      <c r="Q18" s="41">
        <v>14</v>
      </c>
    </row>
    <row r="19" spans="2:17" x14ac:dyDescent="0.25">
      <c r="B19" s="35"/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37" t="str">
        <f t="shared" si="3"/>
        <v/>
      </c>
      <c r="H19" s="38" t="str">
        <f t="shared" si="4"/>
        <v/>
      </c>
      <c r="I19" s="39" t="str">
        <f t="shared" si="0"/>
        <v/>
      </c>
      <c r="J19" s="40" t="str">
        <f t="shared" si="1"/>
        <v/>
      </c>
      <c r="K19" s="39" t="str">
        <f t="shared" si="2"/>
        <v/>
      </c>
      <c r="M19" s="41"/>
      <c r="N19" s="41"/>
      <c r="P19" s="41"/>
      <c r="Q19" s="41">
        <v>15</v>
      </c>
    </row>
    <row r="20" spans="2:17" x14ac:dyDescent="0.25">
      <c r="B20" s="35"/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37" t="str">
        <f t="shared" si="3"/>
        <v/>
      </c>
      <c r="H20" s="38" t="str">
        <f t="shared" si="4"/>
        <v/>
      </c>
      <c r="I20" s="39" t="str">
        <f t="shared" si="0"/>
        <v/>
      </c>
      <c r="J20" s="40" t="str">
        <f t="shared" si="1"/>
        <v/>
      </c>
      <c r="K20" s="39" t="str">
        <f t="shared" si="2"/>
        <v/>
      </c>
      <c r="M20" s="41"/>
      <c r="N20" s="41"/>
      <c r="P20" s="41"/>
      <c r="Q20" s="41">
        <v>16</v>
      </c>
    </row>
    <row r="21" spans="2:17" x14ac:dyDescent="0.25">
      <c r="B21" s="35"/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37" t="str">
        <f t="shared" si="3"/>
        <v/>
      </c>
      <c r="H21" s="38" t="str">
        <f t="shared" si="4"/>
        <v/>
      </c>
      <c r="I21" s="39" t="str">
        <f t="shared" si="0"/>
        <v/>
      </c>
      <c r="J21" s="40" t="str">
        <f t="shared" si="1"/>
        <v/>
      </c>
      <c r="K21" s="39" t="str">
        <f t="shared" si="2"/>
        <v/>
      </c>
      <c r="M21" s="41"/>
      <c r="N21" s="41"/>
      <c r="P21" s="41"/>
      <c r="Q21" s="41">
        <v>17</v>
      </c>
    </row>
    <row r="22" spans="2:17" x14ac:dyDescent="0.25">
      <c r="B22" s="35"/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37" t="str">
        <f t="shared" si="3"/>
        <v/>
      </c>
      <c r="H22" s="38" t="str">
        <f t="shared" si="4"/>
        <v/>
      </c>
      <c r="I22" s="39" t="str">
        <f t="shared" si="0"/>
        <v/>
      </c>
      <c r="J22" s="40" t="str">
        <f t="shared" si="1"/>
        <v/>
      </c>
      <c r="K22" s="39" t="str">
        <f t="shared" si="2"/>
        <v/>
      </c>
      <c r="M22" s="41"/>
      <c r="N22" s="41"/>
      <c r="P22" s="41"/>
      <c r="Q22" s="41">
        <v>18</v>
      </c>
    </row>
    <row r="23" spans="2:17" x14ac:dyDescent="0.25">
      <c r="B23" s="35"/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37" t="str">
        <f t="shared" si="3"/>
        <v/>
      </c>
      <c r="H23" s="38" t="str">
        <f t="shared" si="4"/>
        <v/>
      </c>
      <c r="I23" s="39" t="str">
        <f t="shared" si="0"/>
        <v/>
      </c>
      <c r="J23" s="40" t="str">
        <f t="shared" si="1"/>
        <v/>
      </c>
      <c r="K23" s="39" t="str">
        <f t="shared" si="2"/>
        <v/>
      </c>
      <c r="M23" s="41"/>
      <c r="N23" s="41"/>
      <c r="P23" s="41"/>
      <c r="Q23" s="41">
        <v>19</v>
      </c>
    </row>
    <row r="24" spans="2:17" x14ac:dyDescent="0.25">
      <c r="B24" s="35"/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37" t="str">
        <f t="shared" si="3"/>
        <v/>
      </c>
      <c r="H24" s="38" t="str">
        <f t="shared" si="4"/>
        <v/>
      </c>
      <c r="I24" s="39" t="str">
        <f t="shared" si="0"/>
        <v/>
      </c>
      <c r="J24" s="40" t="str">
        <f t="shared" si="1"/>
        <v/>
      </c>
      <c r="K24" s="39" t="str">
        <f t="shared" si="2"/>
        <v/>
      </c>
      <c r="M24" s="41"/>
      <c r="N24" s="41"/>
      <c r="P24" s="41"/>
      <c r="Q24" s="41">
        <v>20</v>
      </c>
    </row>
    <row r="25" spans="2:17" x14ac:dyDescent="0.25">
      <c r="B25" s="35"/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37" t="str">
        <f t="shared" si="3"/>
        <v/>
      </c>
      <c r="H25" s="38" t="str">
        <f t="shared" si="4"/>
        <v/>
      </c>
      <c r="I25" s="39" t="str">
        <f t="shared" si="0"/>
        <v/>
      </c>
      <c r="J25" s="40" t="str">
        <f t="shared" si="1"/>
        <v/>
      </c>
      <c r="K25" s="39" t="str">
        <f t="shared" si="2"/>
        <v/>
      </c>
      <c r="M25" s="41"/>
      <c r="N25" s="41"/>
      <c r="P25" s="41"/>
      <c r="Q25" s="41">
        <v>21</v>
      </c>
    </row>
    <row r="26" spans="2:17" x14ac:dyDescent="0.25">
      <c r="B26" s="35"/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37" t="str">
        <f t="shared" si="3"/>
        <v/>
      </c>
      <c r="H26" s="38" t="str">
        <f t="shared" si="4"/>
        <v/>
      </c>
      <c r="I26" s="39" t="str">
        <f t="shared" si="0"/>
        <v/>
      </c>
      <c r="J26" s="40" t="str">
        <f t="shared" si="1"/>
        <v/>
      </c>
      <c r="K26" s="39" t="str">
        <f t="shared" si="2"/>
        <v/>
      </c>
      <c r="M26" s="41"/>
      <c r="N26" s="41"/>
      <c r="P26" s="41"/>
      <c r="Q26" s="41">
        <v>22</v>
      </c>
    </row>
    <row r="27" spans="2:17" x14ac:dyDescent="0.25">
      <c r="B27" s="35"/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37" t="str">
        <f t="shared" si="3"/>
        <v/>
      </c>
      <c r="H27" s="38" t="str">
        <f t="shared" si="4"/>
        <v/>
      </c>
      <c r="I27" s="39" t="str">
        <f t="shared" si="0"/>
        <v/>
      </c>
      <c r="J27" s="40" t="str">
        <f t="shared" si="1"/>
        <v/>
      </c>
      <c r="K27" s="39" t="str">
        <f t="shared" si="2"/>
        <v/>
      </c>
      <c r="M27" s="41"/>
      <c r="N27" s="41"/>
      <c r="P27" s="41"/>
      <c r="Q27" s="41">
        <v>23</v>
      </c>
    </row>
    <row r="28" spans="2:17" x14ac:dyDescent="0.25">
      <c r="B28" s="35"/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37" t="str">
        <f t="shared" si="3"/>
        <v/>
      </c>
      <c r="H28" s="38" t="str">
        <f t="shared" si="4"/>
        <v/>
      </c>
      <c r="I28" s="39" t="str">
        <f t="shared" si="0"/>
        <v/>
      </c>
      <c r="J28" s="40" t="str">
        <f t="shared" si="1"/>
        <v/>
      </c>
      <c r="K28" s="39" t="str">
        <f t="shared" si="2"/>
        <v/>
      </c>
      <c r="M28" s="41"/>
      <c r="N28" s="41"/>
      <c r="P28" s="41"/>
      <c r="Q28" s="41">
        <v>24</v>
      </c>
    </row>
    <row r="29" spans="2:17" x14ac:dyDescent="0.25">
      <c r="B29" s="35"/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37" t="str">
        <f t="shared" si="3"/>
        <v/>
      </c>
      <c r="H29" s="38" t="str">
        <f t="shared" si="4"/>
        <v/>
      </c>
      <c r="I29" s="39" t="str">
        <f t="shared" si="0"/>
        <v/>
      </c>
      <c r="J29" s="40" t="str">
        <f t="shared" si="1"/>
        <v/>
      </c>
      <c r="K29" s="39" t="str">
        <f t="shared" si="2"/>
        <v/>
      </c>
      <c r="M29" s="41"/>
      <c r="N29" s="41"/>
      <c r="P29" s="46"/>
      <c r="Q29" s="41">
        <v>25</v>
      </c>
    </row>
    <row r="30" spans="2:17" x14ac:dyDescent="0.25">
      <c r="B30" s="35"/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37" t="str">
        <f t="shared" si="3"/>
        <v/>
      </c>
      <c r="H30" s="38" t="str">
        <f t="shared" si="4"/>
        <v/>
      </c>
      <c r="I30" s="39" t="str">
        <f t="shared" si="0"/>
        <v/>
      </c>
      <c r="J30" s="40" t="str">
        <f t="shared" si="1"/>
        <v/>
      </c>
      <c r="K30" s="39" t="str">
        <f t="shared" si="2"/>
        <v/>
      </c>
      <c r="M30" s="41"/>
      <c r="N30" s="41"/>
      <c r="P30" s="41"/>
      <c r="Q30" s="41">
        <v>26</v>
      </c>
    </row>
    <row r="31" spans="2:17" x14ac:dyDescent="0.25">
      <c r="B31" s="35"/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37" t="str">
        <f t="shared" si="3"/>
        <v/>
      </c>
      <c r="H31" s="38" t="str">
        <f t="shared" si="4"/>
        <v/>
      </c>
      <c r="I31" s="39" t="str">
        <f t="shared" si="0"/>
        <v/>
      </c>
      <c r="J31" s="40" t="str">
        <f t="shared" si="1"/>
        <v/>
      </c>
      <c r="K31" s="39" t="str">
        <f t="shared" si="2"/>
        <v/>
      </c>
      <c r="M31" s="41"/>
      <c r="N31" s="41"/>
      <c r="P31" s="41"/>
      <c r="Q31" s="41">
        <v>27</v>
      </c>
    </row>
    <row r="32" spans="2:17" x14ac:dyDescent="0.25">
      <c r="B32" s="35"/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37" t="str">
        <f t="shared" si="3"/>
        <v/>
      </c>
      <c r="H32" s="38" t="str">
        <f t="shared" si="4"/>
        <v/>
      </c>
      <c r="I32" s="39" t="str">
        <f t="shared" si="0"/>
        <v/>
      </c>
      <c r="J32" s="40" t="str">
        <f t="shared" si="1"/>
        <v/>
      </c>
      <c r="K32" s="39" t="str">
        <f t="shared" si="2"/>
        <v/>
      </c>
      <c r="M32" s="41"/>
      <c r="N32" s="41"/>
      <c r="P32" s="41"/>
      <c r="Q32" s="41">
        <v>28</v>
      </c>
    </row>
    <row r="33" spans="2:17" x14ac:dyDescent="0.25">
      <c r="B33" s="35"/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37" t="str">
        <f t="shared" si="3"/>
        <v/>
      </c>
      <c r="H33" s="38" t="str">
        <f t="shared" si="4"/>
        <v/>
      </c>
      <c r="I33" s="39" t="str">
        <f t="shared" si="0"/>
        <v/>
      </c>
      <c r="J33" s="40" t="str">
        <f t="shared" si="1"/>
        <v/>
      </c>
      <c r="K33" s="39" t="str">
        <f t="shared" si="2"/>
        <v/>
      </c>
      <c r="M33" s="41"/>
      <c r="N33" s="41"/>
      <c r="P33" s="41"/>
      <c r="Q33" s="41">
        <v>29</v>
      </c>
    </row>
    <row r="34" spans="2:17" x14ac:dyDescent="0.25">
      <c r="B34" s="35"/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37" t="str">
        <f t="shared" si="3"/>
        <v/>
      </c>
      <c r="H34" s="38" t="str">
        <f t="shared" si="4"/>
        <v/>
      </c>
      <c r="I34" s="39" t="str">
        <f t="shared" si="0"/>
        <v/>
      </c>
      <c r="J34" s="40" t="str">
        <f t="shared" si="1"/>
        <v/>
      </c>
      <c r="K34" s="39" t="str">
        <f t="shared" si="2"/>
        <v/>
      </c>
      <c r="M34" s="41"/>
      <c r="N34" s="41"/>
      <c r="P34" s="41"/>
      <c r="Q34" s="41">
        <v>30</v>
      </c>
    </row>
    <row r="35" spans="2:17" x14ac:dyDescent="0.25">
      <c r="B35" s="35"/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37" t="str">
        <f t="shared" si="3"/>
        <v/>
      </c>
      <c r="H35" s="38" t="str">
        <f t="shared" si="4"/>
        <v/>
      </c>
      <c r="I35" s="39" t="str">
        <f t="shared" si="0"/>
        <v/>
      </c>
      <c r="J35" s="40" t="str">
        <f t="shared" si="1"/>
        <v/>
      </c>
      <c r="K35" s="39" t="str">
        <f t="shared" si="2"/>
        <v/>
      </c>
      <c r="M35" s="41"/>
      <c r="N35" s="41"/>
      <c r="P35" s="46"/>
      <c r="Q35" s="41">
        <v>31</v>
      </c>
    </row>
    <row r="36" spans="2:17" x14ac:dyDescent="0.25">
      <c r="B36" s="35"/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37" t="str">
        <f t="shared" si="3"/>
        <v/>
      </c>
      <c r="H36" s="38" t="str">
        <f t="shared" si="4"/>
        <v/>
      </c>
      <c r="I36" s="39" t="str">
        <f t="shared" si="0"/>
        <v/>
      </c>
      <c r="J36" s="40" t="str">
        <f t="shared" si="1"/>
        <v/>
      </c>
      <c r="K36" s="39" t="str">
        <f t="shared" si="2"/>
        <v/>
      </c>
      <c r="M36" s="41"/>
      <c r="N36" s="41"/>
      <c r="P36" s="41"/>
      <c r="Q36" s="41">
        <v>32</v>
      </c>
    </row>
    <row r="37" spans="2:17" x14ac:dyDescent="0.25">
      <c r="B37" s="35"/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37" t="str">
        <f t="shared" si="3"/>
        <v/>
      </c>
      <c r="H37" s="38" t="str">
        <f t="shared" si="4"/>
        <v/>
      </c>
      <c r="I37" s="39" t="str">
        <f t="shared" ref="I37:I68" si="5">IFERROR(VLOOKUP(B37,$P$5:$Q$104,2,FALSE()),"")</f>
        <v/>
      </c>
      <c r="J37" s="40" t="str">
        <f t="shared" ref="J37:J68" si="6">IFERROR(SUM(H37+I37),"")</f>
        <v/>
      </c>
      <c r="K37" s="39" t="str">
        <f t="shared" ref="K37:K68" si="7">IFERROR(RANK(J37,$J$4:$J$104,1),"")</f>
        <v/>
      </c>
      <c r="M37" s="41"/>
      <c r="N37" s="41"/>
      <c r="P37" s="46"/>
      <c r="Q37" s="41">
        <v>33</v>
      </c>
    </row>
    <row r="38" spans="2:17" x14ac:dyDescent="0.25">
      <c r="B38" s="35"/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37" t="str">
        <f t="shared" si="3"/>
        <v/>
      </c>
      <c r="H38" s="38" t="str">
        <f t="shared" si="4"/>
        <v/>
      </c>
      <c r="I38" s="39" t="str">
        <f t="shared" si="5"/>
        <v/>
      </c>
      <c r="J38" s="40" t="str">
        <f t="shared" si="6"/>
        <v/>
      </c>
      <c r="K38" s="39" t="str">
        <f t="shared" si="7"/>
        <v/>
      </c>
      <c r="M38" s="41"/>
      <c r="N38" s="41"/>
      <c r="P38" s="41"/>
      <c r="Q38" s="41">
        <v>34</v>
      </c>
    </row>
    <row r="39" spans="2:17" x14ac:dyDescent="0.25">
      <c r="B39" s="35"/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37" t="str">
        <f t="shared" si="3"/>
        <v/>
      </c>
      <c r="H39" s="38" t="str">
        <f t="shared" si="4"/>
        <v/>
      </c>
      <c r="I39" s="39" t="str">
        <f t="shared" si="5"/>
        <v/>
      </c>
      <c r="J39" s="40" t="str">
        <f t="shared" si="6"/>
        <v/>
      </c>
      <c r="K39" s="39" t="str">
        <f t="shared" si="7"/>
        <v/>
      </c>
      <c r="M39" s="41"/>
      <c r="N39" s="45"/>
      <c r="P39" s="41"/>
      <c r="Q39" s="41">
        <v>35</v>
      </c>
    </row>
    <row r="40" spans="2:17" x14ac:dyDescent="0.25">
      <c r="B40" s="35"/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37" t="str">
        <f t="shared" si="3"/>
        <v/>
      </c>
      <c r="H40" s="38" t="str">
        <f t="shared" si="4"/>
        <v/>
      </c>
      <c r="I40" s="39" t="str">
        <f t="shared" si="5"/>
        <v/>
      </c>
      <c r="J40" s="40" t="str">
        <f t="shared" si="6"/>
        <v/>
      </c>
      <c r="K40" s="39" t="str">
        <f t="shared" si="7"/>
        <v/>
      </c>
      <c r="M40" s="41"/>
      <c r="N40" s="41"/>
      <c r="P40" s="46"/>
      <c r="Q40" s="41">
        <v>36</v>
      </c>
    </row>
    <row r="41" spans="2:17" x14ac:dyDescent="0.25">
      <c r="B41" s="35"/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37" t="str">
        <f t="shared" ref="G41:G72" si="8">IFERROR(VLOOKUP(B41,$M$5:$N$104,2,FALSE()),"")</f>
        <v/>
      </c>
      <c r="H41" s="38" t="str">
        <f t="shared" si="4"/>
        <v/>
      </c>
      <c r="I41" s="39" t="str">
        <f t="shared" si="5"/>
        <v/>
      </c>
      <c r="J41" s="40" t="str">
        <f t="shared" si="6"/>
        <v/>
      </c>
      <c r="K41" s="39" t="str">
        <f t="shared" si="7"/>
        <v/>
      </c>
      <c r="M41" s="41"/>
      <c r="N41" s="41"/>
      <c r="P41" s="41"/>
      <c r="Q41" s="41">
        <v>37</v>
      </c>
    </row>
    <row r="42" spans="2:17" x14ac:dyDescent="0.25">
      <c r="B42" s="35"/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37" t="str">
        <f t="shared" si="8"/>
        <v/>
      </c>
      <c r="H42" s="38" t="str">
        <f t="shared" si="4"/>
        <v/>
      </c>
      <c r="I42" s="39" t="str">
        <f t="shared" si="5"/>
        <v/>
      </c>
      <c r="J42" s="40" t="str">
        <f t="shared" si="6"/>
        <v/>
      </c>
      <c r="K42" s="39" t="str">
        <f t="shared" si="7"/>
        <v/>
      </c>
      <c r="M42" s="41"/>
      <c r="N42" s="41"/>
      <c r="P42" s="41"/>
      <c r="Q42" s="41">
        <v>38</v>
      </c>
    </row>
    <row r="43" spans="2:17" x14ac:dyDescent="0.25">
      <c r="B43" s="35"/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37" t="str">
        <f t="shared" si="8"/>
        <v/>
      </c>
      <c r="H43" s="38" t="str">
        <f t="shared" ref="H43:H74" si="9">IFERROR((RANK(G43,$G$4:$G$104,1)),"")</f>
        <v/>
      </c>
      <c r="I43" s="39" t="str">
        <f t="shared" si="5"/>
        <v/>
      </c>
      <c r="J43" s="40" t="str">
        <f t="shared" si="6"/>
        <v/>
      </c>
      <c r="K43" s="39" t="str">
        <f t="shared" si="7"/>
        <v/>
      </c>
      <c r="M43" s="41"/>
      <c r="N43" s="41"/>
      <c r="P43" s="41"/>
      <c r="Q43" s="41">
        <v>39</v>
      </c>
    </row>
    <row r="44" spans="2:17" x14ac:dyDescent="0.25">
      <c r="B44" s="35"/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37" t="str">
        <f t="shared" si="8"/>
        <v/>
      </c>
      <c r="H44" s="38" t="str">
        <f t="shared" si="9"/>
        <v/>
      </c>
      <c r="I44" s="39" t="str">
        <f t="shared" si="5"/>
        <v/>
      </c>
      <c r="J44" s="40" t="str">
        <f t="shared" si="6"/>
        <v/>
      </c>
      <c r="K44" s="39" t="str">
        <f t="shared" si="7"/>
        <v/>
      </c>
      <c r="M44" s="41"/>
      <c r="N44" s="41"/>
      <c r="P44" s="41"/>
      <c r="Q44" s="41">
        <v>40</v>
      </c>
    </row>
    <row r="45" spans="2:17" x14ac:dyDescent="0.25">
      <c r="B45" s="35"/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37" t="str">
        <f t="shared" si="8"/>
        <v/>
      </c>
      <c r="H45" s="38" t="str">
        <f t="shared" si="9"/>
        <v/>
      </c>
      <c r="I45" s="39" t="str">
        <f t="shared" si="5"/>
        <v/>
      </c>
      <c r="J45" s="40" t="str">
        <f t="shared" si="6"/>
        <v/>
      </c>
      <c r="K45" s="39" t="str">
        <f t="shared" si="7"/>
        <v/>
      </c>
      <c r="M45" s="41"/>
      <c r="N45" s="41"/>
      <c r="P45" s="41"/>
      <c r="Q45" s="41">
        <v>41</v>
      </c>
    </row>
    <row r="46" spans="2:17" x14ac:dyDescent="0.25">
      <c r="B46" s="35"/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37" t="str">
        <f t="shared" si="8"/>
        <v/>
      </c>
      <c r="H46" s="38" t="str">
        <f t="shared" si="9"/>
        <v/>
      </c>
      <c r="I46" s="39" t="str">
        <f t="shared" si="5"/>
        <v/>
      </c>
      <c r="J46" s="40" t="str">
        <f t="shared" si="6"/>
        <v/>
      </c>
      <c r="K46" s="39" t="str">
        <f t="shared" si="7"/>
        <v/>
      </c>
      <c r="M46" s="41"/>
      <c r="N46" s="41"/>
      <c r="P46" s="41"/>
      <c r="Q46" s="41">
        <v>42</v>
      </c>
    </row>
    <row r="47" spans="2:17" x14ac:dyDescent="0.25">
      <c r="B47" s="35"/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37" t="str">
        <f t="shared" si="8"/>
        <v/>
      </c>
      <c r="H47" s="38" t="str">
        <f t="shared" si="9"/>
        <v/>
      </c>
      <c r="I47" s="39" t="str">
        <f t="shared" si="5"/>
        <v/>
      </c>
      <c r="J47" s="40" t="str">
        <f t="shared" si="6"/>
        <v/>
      </c>
      <c r="K47" s="39" t="str">
        <f t="shared" si="7"/>
        <v/>
      </c>
      <c r="M47" s="41"/>
      <c r="N47" s="41"/>
      <c r="P47" s="41"/>
      <c r="Q47" s="41">
        <v>43</v>
      </c>
    </row>
    <row r="48" spans="2:17" x14ac:dyDescent="0.25">
      <c r="B48" s="35"/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37" t="str">
        <f t="shared" si="8"/>
        <v/>
      </c>
      <c r="H48" s="38" t="str">
        <f t="shared" si="9"/>
        <v/>
      </c>
      <c r="I48" s="39" t="str">
        <f t="shared" si="5"/>
        <v/>
      </c>
      <c r="J48" s="40" t="str">
        <f t="shared" si="6"/>
        <v/>
      </c>
      <c r="K48" s="39" t="str">
        <f t="shared" si="7"/>
        <v/>
      </c>
      <c r="M48" s="41"/>
      <c r="N48" s="41"/>
      <c r="P48" s="46"/>
      <c r="Q48" s="41">
        <v>44</v>
      </c>
    </row>
    <row r="49" spans="2:17" x14ac:dyDescent="0.25">
      <c r="B49" s="35"/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37" t="str">
        <f t="shared" si="8"/>
        <v/>
      </c>
      <c r="H49" s="38" t="str">
        <f t="shared" si="9"/>
        <v/>
      </c>
      <c r="I49" s="39" t="str">
        <f t="shared" si="5"/>
        <v/>
      </c>
      <c r="J49" s="40" t="str">
        <f t="shared" si="6"/>
        <v/>
      </c>
      <c r="K49" s="39" t="str">
        <f t="shared" si="7"/>
        <v/>
      </c>
      <c r="M49" s="41"/>
      <c r="N49" s="45"/>
      <c r="P49" s="41"/>
      <c r="Q49" s="41">
        <v>45</v>
      </c>
    </row>
    <row r="50" spans="2:17" x14ac:dyDescent="0.25">
      <c r="B50" s="35"/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37" t="str">
        <f t="shared" si="8"/>
        <v/>
      </c>
      <c r="H50" s="38" t="str">
        <f t="shared" si="9"/>
        <v/>
      </c>
      <c r="I50" s="39" t="str">
        <f t="shared" si="5"/>
        <v/>
      </c>
      <c r="J50" s="40" t="str">
        <f t="shared" si="6"/>
        <v/>
      </c>
      <c r="K50" s="39" t="str">
        <f t="shared" si="7"/>
        <v/>
      </c>
      <c r="M50" s="41"/>
      <c r="N50" s="41"/>
      <c r="P50" s="41"/>
      <c r="Q50" s="41">
        <v>46</v>
      </c>
    </row>
    <row r="51" spans="2:17" x14ac:dyDescent="0.25">
      <c r="B51" s="35"/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37" t="str">
        <f t="shared" si="8"/>
        <v/>
      </c>
      <c r="H51" s="38" t="str">
        <f t="shared" si="9"/>
        <v/>
      </c>
      <c r="I51" s="39" t="str">
        <f t="shared" si="5"/>
        <v/>
      </c>
      <c r="J51" s="40" t="str">
        <f t="shared" si="6"/>
        <v/>
      </c>
      <c r="K51" s="39" t="str">
        <f t="shared" si="7"/>
        <v/>
      </c>
      <c r="M51" s="41"/>
      <c r="N51" s="41"/>
      <c r="P51" s="41"/>
      <c r="Q51" s="41">
        <v>47</v>
      </c>
    </row>
    <row r="52" spans="2:17" x14ac:dyDescent="0.25">
      <c r="B52" s="35"/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37" t="str">
        <f t="shared" si="8"/>
        <v/>
      </c>
      <c r="H52" s="38" t="str">
        <f t="shared" si="9"/>
        <v/>
      </c>
      <c r="I52" s="39" t="str">
        <f t="shared" si="5"/>
        <v/>
      </c>
      <c r="J52" s="40" t="str">
        <f t="shared" si="6"/>
        <v/>
      </c>
      <c r="K52" s="39" t="str">
        <f t="shared" si="7"/>
        <v/>
      </c>
      <c r="M52" s="41"/>
      <c r="N52" s="41"/>
      <c r="P52" s="41"/>
      <c r="Q52" s="41">
        <v>48</v>
      </c>
    </row>
    <row r="53" spans="2:17" x14ac:dyDescent="0.25">
      <c r="B53" s="35"/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37" t="str">
        <f t="shared" si="8"/>
        <v/>
      </c>
      <c r="H53" s="38" t="str">
        <f t="shared" si="9"/>
        <v/>
      </c>
      <c r="I53" s="39" t="str">
        <f t="shared" si="5"/>
        <v/>
      </c>
      <c r="J53" s="40" t="str">
        <f t="shared" si="6"/>
        <v/>
      </c>
      <c r="K53" s="39" t="str">
        <f t="shared" si="7"/>
        <v/>
      </c>
      <c r="M53" s="41"/>
      <c r="N53" s="41"/>
      <c r="P53" s="46"/>
      <c r="Q53" s="41">
        <v>49</v>
      </c>
    </row>
    <row r="54" spans="2:17" x14ac:dyDescent="0.25">
      <c r="B54" s="35"/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37" t="str">
        <f t="shared" si="8"/>
        <v/>
      </c>
      <c r="H54" s="38" t="str">
        <f t="shared" si="9"/>
        <v/>
      </c>
      <c r="I54" s="39" t="str">
        <f t="shared" si="5"/>
        <v/>
      </c>
      <c r="J54" s="40" t="str">
        <f t="shared" si="6"/>
        <v/>
      </c>
      <c r="K54" s="39" t="str">
        <f t="shared" si="7"/>
        <v/>
      </c>
      <c r="M54" s="41"/>
      <c r="N54" s="41"/>
      <c r="P54" s="41"/>
      <c r="Q54" s="41">
        <v>50</v>
      </c>
    </row>
    <row r="55" spans="2:17" x14ac:dyDescent="0.25">
      <c r="B55" s="35"/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8"/>
        <v/>
      </c>
      <c r="H55" s="38" t="str">
        <f t="shared" si="9"/>
        <v/>
      </c>
      <c r="I55" s="39" t="str">
        <f t="shared" si="5"/>
        <v/>
      </c>
      <c r="J55" s="40" t="str">
        <f t="shared" si="6"/>
        <v/>
      </c>
      <c r="K55" s="39" t="str">
        <f t="shared" si="7"/>
        <v/>
      </c>
      <c r="M55" s="41"/>
      <c r="N55" s="41"/>
      <c r="P55" s="41"/>
      <c r="Q55" s="41">
        <v>51</v>
      </c>
    </row>
    <row r="56" spans="2:17" x14ac:dyDescent="0.25">
      <c r="B56" s="35"/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8"/>
        <v/>
      </c>
      <c r="H56" s="38" t="str">
        <f t="shared" si="9"/>
        <v/>
      </c>
      <c r="I56" s="39" t="str">
        <f t="shared" si="5"/>
        <v/>
      </c>
      <c r="J56" s="40" t="str">
        <f t="shared" si="6"/>
        <v/>
      </c>
      <c r="K56" s="39" t="str">
        <f t="shared" si="7"/>
        <v/>
      </c>
      <c r="M56" s="41"/>
      <c r="N56" s="41"/>
      <c r="P56" s="41"/>
      <c r="Q56" s="41">
        <v>52</v>
      </c>
    </row>
    <row r="57" spans="2:17" x14ac:dyDescent="0.25">
      <c r="B57" s="35"/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8"/>
        <v/>
      </c>
      <c r="H57" s="38" t="str">
        <f t="shared" si="9"/>
        <v/>
      </c>
      <c r="I57" s="39" t="str">
        <f t="shared" si="5"/>
        <v/>
      </c>
      <c r="J57" s="40" t="str">
        <f t="shared" si="6"/>
        <v/>
      </c>
      <c r="K57" s="39" t="str">
        <f t="shared" si="7"/>
        <v/>
      </c>
      <c r="M57" s="41"/>
      <c r="N57" s="41"/>
      <c r="P57" s="41"/>
      <c r="Q57" s="41">
        <v>53</v>
      </c>
    </row>
    <row r="58" spans="2:17" x14ac:dyDescent="0.25">
      <c r="B58" s="35" t="str">
        <f t="shared" ref="B58:B104" si="10">IF(M58&gt;0,M58,"")</f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8"/>
        <v/>
      </c>
      <c r="H58" s="38" t="str">
        <f t="shared" si="9"/>
        <v/>
      </c>
      <c r="I58" s="39" t="str">
        <f t="shared" si="5"/>
        <v/>
      </c>
      <c r="J58" s="40" t="str">
        <f t="shared" si="6"/>
        <v/>
      </c>
      <c r="K58" s="39" t="str">
        <f t="shared" si="7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0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8"/>
        <v/>
      </c>
      <c r="H59" s="38" t="str">
        <f t="shared" si="9"/>
        <v/>
      </c>
      <c r="I59" s="39" t="str">
        <f t="shared" si="5"/>
        <v/>
      </c>
      <c r="J59" s="40" t="str">
        <f t="shared" si="6"/>
        <v/>
      </c>
      <c r="K59" s="39" t="str">
        <f t="shared" si="7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0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8"/>
        <v/>
      </c>
      <c r="H60" s="38" t="str">
        <f t="shared" si="9"/>
        <v/>
      </c>
      <c r="I60" s="39" t="str">
        <f t="shared" si="5"/>
        <v/>
      </c>
      <c r="J60" s="40" t="str">
        <f t="shared" si="6"/>
        <v/>
      </c>
      <c r="K60" s="39" t="str">
        <f t="shared" si="7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0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8"/>
        <v/>
      </c>
      <c r="H61" s="38" t="str">
        <f t="shared" si="9"/>
        <v/>
      </c>
      <c r="I61" s="39" t="str">
        <f t="shared" si="5"/>
        <v/>
      </c>
      <c r="J61" s="40" t="str">
        <f t="shared" si="6"/>
        <v/>
      </c>
      <c r="K61" s="39" t="str">
        <f t="shared" si="7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0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8"/>
        <v/>
      </c>
      <c r="H62" s="38" t="str">
        <f t="shared" si="9"/>
        <v/>
      </c>
      <c r="I62" s="39" t="str">
        <f t="shared" si="5"/>
        <v/>
      </c>
      <c r="J62" s="40" t="str">
        <f t="shared" si="6"/>
        <v/>
      </c>
      <c r="K62" s="39" t="str">
        <f t="shared" si="7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0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8"/>
        <v/>
      </c>
      <c r="H63" s="38" t="str">
        <f t="shared" si="9"/>
        <v/>
      </c>
      <c r="I63" s="39" t="str">
        <f t="shared" si="5"/>
        <v/>
      </c>
      <c r="J63" s="40" t="str">
        <f t="shared" si="6"/>
        <v/>
      </c>
      <c r="K63" s="39" t="str">
        <f t="shared" si="7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0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8"/>
        <v/>
      </c>
      <c r="H64" s="38" t="str">
        <f t="shared" si="9"/>
        <v/>
      </c>
      <c r="I64" s="39" t="str">
        <f t="shared" si="5"/>
        <v/>
      </c>
      <c r="J64" s="40" t="str">
        <f t="shared" si="6"/>
        <v/>
      </c>
      <c r="K64" s="39" t="str">
        <f t="shared" si="7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0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8"/>
        <v/>
      </c>
      <c r="H65" s="38" t="str">
        <f t="shared" si="9"/>
        <v/>
      </c>
      <c r="I65" s="39" t="str">
        <f t="shared" si="5"/>
        <v/>
      </c>
      <c r="J65" s="40" t="str">
        <f t="shared" si="6"/>
        <v/>
      </c>
      <c r="K65" s="39" t="str">
        <f t="shared" si="7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0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8"/>
        <v/>
      </c>
      <c r="H66" s="38" t="str">
        <f t="shared" si="9"/>
        <v/>
      </c>
      <c r="I66" s="39" t="str">
        <f t="shared" si="5"/>
        <v/>
      </c>
      <c r="J66" s="40" t="str">
        <f t="shared" si="6"/>
        <v/>
      </c>
      <c r="K66" s="39" t="str">
        <f t="shared" si="7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0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8"/>
        <v/>
      </c>
      <c r="H67" s="38" t="str">
        <f t="shared" si="9"/>
        <v/>
      </c>
      <c r="I67" s="39" t="str">
        <f t="shared" si="5"/>
        <v/>
      </c>
      <c r="J67" s="40" t="str">
        <f t="shared" si="6"/>
        <v/>
      </c>
      <c r="K67" s="39" t="str">
        <f t="shared" si="7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0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8"/>
        <v/>
      </c>
      <c r="H68" s="38" t="str">
        <f t="shared" si="9"/>
        <v/>
      </c>
      <c r="I68" s="39" t="str">
        <f t="shared" si="5"/>
        <v/>
      </c>
      <c r="J68" s="40" t="str">
        <f t="shared" si="6"/>
        <v/>
      </c>
      <c r="K68" s="39" t="str">
        <f t="shared" si="7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0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si="8"/>
        <v/>
      </c>
      <c r="H69" s="38" t="str">
        <f t="shared" si="9"/>
        <v/>
      </c>
      <c r="I69" s="39" t="str">
        <f t="shared" ref="I69:I104" si="11">IFERROR(VLOOKUP(B69,$P$5:$Q$104,2,FALSE()),"")</f>
        <v/>
      </c>
      <c r="J69" s="40" t="str">
        <f t="shared" ref="J69:J100" si="12">IFERROR(SUM(H69+I69),"")</f>
        <v/>
      </c>
      <c r="K69" s="39" t="str">
        <f t="shared" ref="K69:K100" si="13">IFERROR(RANK(J69,$J$4:$J$104,1),"")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0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8"/>
        <v/>
      </c>
      <c r="H70" s="38" t="str">
        <f t="shared" si="9"/>
        <v/>
      </c>
      <c r="I70" s="39" t="str">
        <f t="shared" si="11"/>
        <v/>
      </c>
      <c r="J70" s="40" t="str">
        <f t="shared" si="12"/>
        <v/>
      </c>
      <c r="K70" s="39" t="str">
        <f t="shared" si="13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0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8"/>
        <v/>
      </c>
      <c r="H71" s="38" t="str">
        <f t="shared" si="9"/>
        <v/>
      </c>
      <c r="I71" s="39" t="str">
        <f t="shared" si="11"/>
        <v/>
      </c>
      <c r="J71" s="40" t="str">
        <f t="shared" si="12"/>
        <v/>
      </c>
      <c r="K71" s="39" t="str">
        <f t="shared" si="13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0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8"/>
        <v/>
      </c>
      <c r="H72" s="38" t="str">
        <f t="shared" si="9"/>
        <v/>
      </c>
      <c r="I72" s="39" t="str">
        <f t="shared" si="11"/>
        <v/>
      </c>
      <c r="J72" s="40" t="str">
        <f t="shared" si="12"/>
        <v/>
      </c>
      <c r="K72" s="39" t="str">
        <f t="shared" si="13"/>
        <v/>
      </c>
      <c r="M72" s="41"/>
      <c r="N72" s="41"/>
      <c r="P72" s="41"/>
      <c r="Q72" s="41">
        <v>68</v>
      </c>
    </row>
    <row r="73" spans="2:17" x14ac:dyDescent="0.25">
      <c r="B73" s="35" t="str">
        <f t="shared" si="10"/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ref="G73:G104" si="14">IFERROR(VLOOKUP(B73,$M$5:$N$104,2,FALSE()),"")</f>
        <v/>
      </c>
      <c r="H73" s="38" t="str">
        <f t="shared" si="9"/>
        <v/>
      </c>
      <c r="I73" s="39" t="str">
        <f t="shared" si="11"/>
        <v/>
      </c>
      <c r="J73" s="40" t="str">
        <f t="shared" si="12"/>
        <v/>
      </c>
      <c r="K73" s="39" t="str">
        <f t="shared" si="13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0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4"/>
        <v/>
      </c>
      <c r="H74" s="38" t="str">
        <f t="shared" si="9"/>
        <v/>
      </c>
      <c r="I74" s="39" t="str">
        <f t="shared" si="11"/>
        <v/>
      </c>
      <c r="J74" s="40" t="str">
        <f t="shared" si="12"/>
        <v/>
      </c>
      <c r="K74" s="39" t="str">
        <f t="shared" si="13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0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4"/>
        <v/>
      </c>
      <c r="H75" s="38" t="str">
        <f t="shared" ref="H75:H104" si="15">IFERROR((RANK(G75,$G$4:$G$104,1)),"")</f>
        <v/>
      </c>
      <c r="I75" s="39" t="str">
        <f t="shared" si="11"/>
        <v/>
      </c>
      <c r="J75" s="40" t="str">
        <f t="shared" si="12"/>
        <v/>
      </c>
      <c r="K75" s="39" t="str">
        <f t="shared" si="13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0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4"/>
        <v/>
      </c>
      <c r="H76" s="38" t="str">
        <f t="shared" si="15"/>
        <v/>
      </c>
      <c r="I76" s="39" t="str">
        <f t="shared" si="11"/>
        <v/>
      </c>
      <c r="J76" s="40" t="str">
        <f t="shared" si="12"/>
        <v/>
      </c>
      <c r="K76" s="39" t="str">
        <f t="shared" si="13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0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4"/>
        <v/>
      </c>
      <c r="H77" s="38" t="str">
        <f t="shared" si="15"/>
        <v/>
      </c>
      <c r="I77" s="39" t="str">
        <f t="shared" si="11"/>
        <v/>
      </c>
      <c r="J77" s="40" t="str">
        <f t="shared" si="12"/>
        <v/>
      </c>
      <c r="K77" s="39" t="str">
        <f t="shared" si="13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0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4"/>
        <v/>
      </c>
      <c r="H78" s="38" t="str">
        <f t="shared" si="15"/>
        <v/>
      </c>
      <c r="I78" s="39" t="str">
        <f t="shared" si="11"/>
        <v/>
      </c>
      <c r="J78" s="40" t="str">
        <f t="shared" si="12"/>
        <v/>
      </c>
      <c r="K78" s="39" t="str">
        <f t="shared" si="13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0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4"/>
        <v/>
      </c>
      <c r="H79" s="38" t="str">
        <f t="shared" si="15"/>
        <v/>
      </c>
      <c r="I79" s="39" t="str">
        <f t="shared" si="11"/>
        <v/>
      </c>
      <c r="J79" s="40" t="str">
        <f t="shared" si="12"/>
        <v/>
      </c>
      <c r="K79" s="39" t="str">
        <f t="shared" si="13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0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4"/>
        <v/>
      </c>
      <c r="H80" s="38" t="str">
        <f t="shared" si="15"/>
        <v/>
      </c>
      <c r="I80" s="39" t="str">
        <f t="shared" si="11"/>
        <v/>
      </c>
      <c r="J80" s="40" t="str">
        <f t="shared" si="12"/>
        <v/>
      </c>
      <c r="K80" s="39" t="str">
        <f t="shared" si="13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0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4"/>
        <v/>
      </c>
      <c r="H81" s="38" t="str">
        <f t="shared" si="15"/>
        <v/>
      </c>
      <c r="I81" s="39" t="str">
        <f t="shared" si="11"/>
        <v/>
      </c>
      <c r="J81" s="40" t="str">
        <f t="shared" si="12"/>
        <v/>
      </c>
      <c r="K81" s="39" t="str">
        <f t="shared" si="13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0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4"/>
        <v/>
      </c>
      <c r="H82" s="38" t="str">
        <f t="shared" si="15"/>
        <v/>
      </c>
      <c r="I82" s="39" t="str">
        <f t="shared" si="11"/>
        <v/>
      </c>
      <c r="J82" s="40" t="str">
        <f t="shared" si="12"/>
        <v/>
      </c>
      <c r="K82" s="39" t="str">
        <f t="shared" si="13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0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4"/>
        <v/>
      </c>
      <c r="H83" s="38" t="str">
        <f t="shared" si="15"/>
        <v/>
      </c>
      <c r="I83" s="39" t="str">
        <f t="shared" si="11"/>
        <v/>
      </c>
      <c r="J83" s="40" t="str">
        <f t="shared" si="12"/>
        <v/>
      </c>
      <c r="K83" s="39" t="str">
        <f t="shared" si="13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0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4"/>
        <v/>
      </c>
      <c r="H84" s="38" t="str">
        <f t="shared" si="15"/>
        <v/>
      </c>
      <c r="I84" s="39" t="str">
        <f t="shared" si="11"/>
        <v/>
      </c>
      <c r="J84" s="40" t="str">
        <f t="shared" si="12"/>
        <v/>
      </c>
      <c r="K84" s="39" t="str">
        <f t="shared" si="13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0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4"/>
        <v/>
      </c>
      <c r="H85" s="38" t="str">
        <f t="shared" si="15"/>
        <v/>
      </c>
      <c r="I85" s="39" t="str">
        <f t="shared" si="11"/>
        <v/>
      </c>
      <c r="J85" s="40" t="str">
        <f t="shared" si="12"/>
        <v/>
      </c>
      <c r="K85" s="39" t="str">
        <f t="shared" si="13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0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4"/>
        <v/>
      </c>
      <c r="H86" s="38" t="str">
        <f t="shared" si="15"/>
        <v/>
      </c>
      <c r="I86" s="39" t="str">
        <f t="shared" si="11"/>
        <v/>
      </c>
      <c r="J86" s="40" t="str">
        <f t="shared" si="12"/>
        <v/>
      </c>
      <c r="K86" s="39" t="str">
        <f t="shared" si="13"/>
        <v/>
      </c>
      <c r="M86" s="41"/>
      <c r="N86" s="41"/>
      <c r="P86" s="41"/>
      <c r="Q86" s="41">
        <v>82</v>
      </c>
    </row>
    <row r="87" spans="2:17" x14ac:dyDescent="0.25">
      <c r="B87" s="35" t="str">
        <f t="shared" si="10"/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4"/>
        <v/>
      </c>
      <c r="H87" s="38" t="str">
        <f t="shared" si="15"/>
        <v/>
      </c>
      <c r="I87" s="39" t="str">
        <f t="shared" si="11"/>
        <v/>
      </c>
      <c r="J87" s="40" t="str">
        <f t="shared" si="12"/>
        <v/>
      </c>
      <c r="K87" s="39" t="str">
        <f t="shared" si="13"/>
        <v/>
      </c>
      <c r="M87" s="41"/>
      <c r="N87" s="41"/>
      <c r="P87" s="41"/>
      <c r="Q87" s="41">
        <v>83</v>
      </c>
    </row>
    <row r="88" spans="2:17" x14ac:dyDescent="0.25">
      <c r="B88" s="35" t="str">
        <f t="shared" si="10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4"/>
        <v/>
      </c>
      <c r="H88" s="38" t="str">
        <f t="shared" si="15"/>
        <v/>
      </c>
      <c r="I88" s="39" t="str">
        <f t="shared" si="11"/>
        <v/>
      </c>
      <c r="J88" s="40" t="str">
        <f t="shared" si="12"/>
        <v/>
      </c>
      <c r="K88" s="39" t="str">
        <f t="shared" si="13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0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4"/>
        <v/>
      </c>
      <c r="H89" s="38" t="str">
        <f t="shared" si="15"/>
        <v/>
      </c>
      <c r="I89" s="39" t="str">
        <f t="shared" si="11"/>
        <v/>
      </c>
      <c r="J89" s="40" t="str">
        <f t="shared" si="12"/>
        <v/>
      </c>
      <c r="K89" s="39" t="str">
        <f t="shared" si="13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0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4"/>
        <v/>
      </c>
      <c r="H90" s="38" t="str">
        <f t="shared" si="15"/>
        <v/>
      </c>
      <c r="I90" s="39" t="str">
        <f t="shared" si="11"/>
        <v/>
      </c>
      <c r="J90" s="40" t="str">
        <f t="shared" si="12"/>
        <v/>
      </c>
      <c r="K90" s="39" t="str">
        <f t="shared" si="13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0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4"/>
        <v/>
      </c>
      <c r="H91" s="38" t="str">
        <f t="shared" si="15"/>
        <v/>
      </c>
      <c r="I91" s="39" t="str">
        <f t="shared" si="11"/>
        <v/>
      </c>
      <c r="J91" s="40" t="str">
        <f t="shared" si="12"/>
        <v/>
      </c>
      <c r="K91" s="39" t="str">
        <f t="shared" si="13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0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4"/>
        <v/>
      </c>
      <c r="H92" s="38" t="str">
        <f t="shared" si="15"/>
        <v/>
      </c>
      <c r="I92" s="39" t="str">
        <f t="shared" si="11"/>
        <v/>
      </c>
      <c r="J92" s="40" t="str">
        <f t="shared" si="12"/>
        <v/>
      </c>
      <c r="K92" s="39" t="str">
        <f t="shared" si="13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0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4"/>
        <v/>
      </c>
      <c r="H93" s="38" t="str">
        <f t="shared" si="15"/>
        <v/>
      </c>
      <c r="I93" s="39" t="str">
        <f t="shared" si="11"/>
        <v/>
      </c>
      <c r="J93" s="40" t="str">
        <f t="shared" si="12"/>
        <v/>
      </c>
      <c r="K93" s="39" t="str">
        <f t="shared" si="13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0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4"/>
        <v/>
      </c>
      <c r="H94" s="38" t="str">
        <f t="shared" si="15"/>
        <v/>
      </c>
      <c r="I94" s="39" t="str">
        <f t="shared" si="11"/>
        <v/>
      </c>
      <c r="J94" s="40" t="str">
        <f t="shared" si="12"/>
        <v/>
      </c>
      <c r="K94" s="39" t="str">
        <f t="shared" si="13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0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4"/>
        <v/>
      </c>
      <c r="H95" s="38" t="str">
        <f t="shared" si="15"/>
        <v/>
      </c>
      <c r="I95" s="39" t="str">
        <f t="shared" si="11"/>
        <v/>
      </c>
      <c r="J95" s="40" t="str">
        <f t="shared" si="12"/>
        <v/>
      </c>
      <c r="K95" s="39" t="str">
        <f t="shared" si="13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0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4"/>
        <v/>
      </c>
      <c r="H96" s="38" t="str">
        <f t="shared" si="15"/>
        <v/>
      </c>
      <c r="I96" s="39" t="str">
        <f t="shared" si="11"/>
        <v/>
      </c>
      <c r="J96" s="40" t="str">
        <f t="shared" si="12"/>
        <v/>
      </c>
      <c r="K96" s="39" t="str">
        <f t="shared" si="13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0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4"/>
        <v/>
      </c>
      <c r="H97" s="38" t="str">
        <f t="shared" si="15"/>
        <v/>
      </c>
      <c r="I97" s="39" t="str">
        <f t="shared" si="11"/>
        <v/>
      </c>
      <c r="J97" s="40" t="str">
        <f t="shared" si="12"/>
        <v/>
      </c>
      <c r="K97" s="39" t="str">
        <f t="shared" si="13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0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4"/>
        <v/>
      </c>
      <c r="H98" s="38" t="str">
        <f t="shared" si="15"/>
        <v/>
      </c>
      <c r="I98" s="39" t="str">
        <f t="shared" si="11"/>
        <v/>
      </c>
      <c r="J98" s="40" t="str">
        <f t="shared" si="12"/>
        <v/>
      </c>
      <c r="K98" s="39" t="str">
        <f t="shared" si="13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0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4"/>
        <v/>
      </c>
      <c r="H99" s="38" t="str">
        <f t="shared" si="15"/>
        <v/>
      </c>
      <c r="I99" s="39" t="str">
        <f t="shared" si="11"/>
        <v/>
      </c>
      <c r="J99" s="40" t="str">
        <f t="shared" si="12"/>
        <v/>
      </c>
      <c r="K99" s="39" t="str">
        <f t="shared" si="13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0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4"/>
        <v/>
      </c>
      <c r="H100" s="38" t="str">
        <f t="shared" si="15"/>
        <v/>
      </c>
      <c r="I100" s="39" t="str">
        <f t="shared" si="11"/>
        <v/>
      </c>
      <c r="J100" s="40" t="str">
        <f t="shared" si="12"/>
        <v/>
      </c>
      <c r="K100" s="39" t="str">
        <f t="shared" si="13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0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4"/>
        <v/>
      </c>
      <c r="H101" s="38" t="str">
        <f t="shared" si="15"/>
        <v/>
      </c>
      <c r="I101" s="39" t="str">
        <f t="shared" si="11"/>
        <v/>
      </c>
      <c r="J101" s="40" t="str">
        <f t="shared" ref="J101:J104" si="16">IFERROR(SUM(H101+I101),"")</f>
        <v/>
      </c>
      <c r="K101" s="39" t="str">
        <f t="shared" ref="K101:K104" si="17">IFERROR(RANK(J101,$J$4:$J$104,1),"")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0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4"/>
        <v/>
      </c>
      <c r="H102" s="38" t="str">
        <f t="shared" si="15"/>
        <v/>
      </c>
      <c r="I102" s="39" t="str">
        <f t="shared" si="11"/>
        <v/>
      </c>
      <c r="J102" s="40" t="str">
        <f t="shared" si="16"/>
        <v/>
      </c>
      <c r="K102" s="39" t="str">
        <f t="shared" si="17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0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4"/>
        <v/>
      </c>
      <c r="H103" s="38" t="str">
        <f t="shared" si="15"/>
        <v/>
      </c>
      <c r="I103" s="39" t="str">
        <f t="shared" si="11"/>
        <v/>
      </c>
      <c r="J103" s="40" t="str">
        <f t="shared" si="16"/>
        <v/>
      </c>
      <c r="K103" s="39" t="str">
        <f t="shared" si="17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0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4"/>
        <v/>
      </c>
      <c r="H104" s="38" t="str">
        <f t="shared" si="15"/>
        <v/>
      </c>
      <c r="I104" s="39" t="str">
        <f t="shared" si="11"/>
        <v/>
      </c>
      <c r="J104" s="40" t="str">
        <f t="shared" si="16"/>
        <v/>
      </c>
      <c r="K104" s="39" t="str">
        <f t="shared" si="17"/>
        <v/>
      </c>
      <c r="M104" s="41"/>
      <c r="N104" s="41"/>
      <c r="P104" s="41"/>
      <c r="Q104" s="41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7" priority="4" operator="equal">
      <formula>0</formula>
    </cfRule>
    <cfRule type="containsText" dxfId="16" priority="5" operator="containsText" text="F">
      <formula>NOT(ISERROR(SEARCH("F",F1)))</formula>
    </cfRule>
  </conditionalFormatting>
  <conditionalFormatting sqref="K5:K104">
    <cfRule type="duplicateValues" dxfId="15" priority="2"/>
  </conditionalFormatting>
  <conditionalFormatting sqref="M5:M104">
    <cfRule type="duplicateValues" dxfId="14" priority="3"/>
  </conditionalFormatting>
  <conditionalFormatting sqref="P56:P104 P5:P53">
    <cfRule type="duplicateValues" dxfId="13" priority="6"/>
  </conditionalFormatting>
  <pageMargins left="0.25" right="0.25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Q104"/>
  <sheetViews>
    <sheetView zoomScaleNormal="100" workbookViewId="0">
      <selection activeCell="K14" sqref="K14"/>
    </sheetView>
  </sheetViews>
  <sheetFormatPr baseColWidth="10" defaultColWidth="10.42578125" defaultRowHeight="15" x14ac:dyDescent="0.25"/>
  <cols>
    <col min="1" max="1" width="2.28515625" customWidth="1"/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  <col min="12" max="12" width="2.7109375" customWidth="1"/>
    <col min="15" max="15" width="1.85546875" customWidth="1"/>
  </cols>
  <sheetData>
    <row r="1" spans="2:17" ht="23.25" x14ac:dyDescent="0.35">
      <c r="B1" s="60" t="s">
        <v>147</v>
      </c>
      <c r="C1" s="60"/>
      <c r="D1" s="60"/>
      <c r="E1" s="60"/>
      <c r="F1" s="60"/>
      <c r="G1" s="60"/>
      <c r="H1" s="60"/>
      <c r="I1" s="62" t="s">
        <v>148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37" t="str">
        <f t="shared" ref="G5:G36" si="0">IFERROR(VLOOKUP(B5,$M$5:$N$104,2,FALSE()),"")</f>
        <v/>
      </c>
      <c r="H5" s="38" t="str">
        <f t="shared" ref="H5:H36" si="1">IFERROR((RANK(G5,$G$4:$G$104,1)),"")</f>
        <v/>
      </c>
      <c r="I5" s="39" t="str">
        <f t="shared" ref="I5:I36" si="2">IFERROR(VLOOKUP(B5,$P$5:$Q$104,2,FALSE()),"")</f>
        <v/>
      </c>
      <c r="J5" s="40" t="str">
        <f t="shared" ref="J5:J36" si="3">IFERROR(SUM(H5+I5),"")</f>
        <v/>
      </c>
      <c r="K5" s="39" t="str">
        <f t="shared" ref="K5:K36" si="4">IFERROR(RANK(J5,$J$4:$J$104,1),"")</f>
        <v/>
      </c>
      <c r="M5" s="41"/>
      <c r="N5" s="41"/>
      <c r="P5" s="41"/>
      <c r="Q5" s="41">
        <v>1</v>
      </c>
    </row>
    <row r="6" spans="2:17" x14ac:dyDescent="0.25">
      <c r="B6" s="35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37" t="str">
        <f t="shared" si="0"/>
        <v/>
      </c>
      <c r="H6" s="38" t="str">
        <f t="shared" si="1"/>
        <v/>
      </c>
      <c r="I6" s="39" t="str">
        <f t="shared" si="2"/>
        <v/>
      </c>
      <c r="J6" s="40" t="str">
        <f t="shared" si="3"/>
        <v/>
      </c>
      <c r="K6" s="39" t="str">
        <f t="shared" si="4"/>
        <v/>
      </c>
      <c r="M6" s="41"/>
      <c r="N6" s="41"/>
      <c r="P6" s="41"/>
      <c r="Q6" s="41">
        <v>2</v>
      </c>
    </row>
    <row r="7" spans="2:17" x14ac:dyDescent="0.25">
      <c r="B7" s="35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37" t="str">
        <f t="shared" si="0"/>
        <v/>
      </c>
      <c r="H7" s="38" t="str">
        <f t="shared" si="1"/>
        <v/>
      </c>
      <c r="I7" s="39" t="str">
        <f t="shared" si="2"/>
        <v/>
      </c>
      <c r="J7" s="40" t="str">
        <f t="shared" si="3"/>
        <v/>
      </c>
      <c r="K7" s="39" t="str">
        <f t="shared" si="4"/>
        <v/>
      </c>
      <c r="M7" s="41"/>
      <c r="N7" s="41"/>
      <c r="P7" s="41"/>
      <c r="Q7" s="41">
        <v>3</v>
      </c>
    </row>
    <row r="8" spans="2:17" x14ac:dyDescent="0.25">
      <c r="B8" s="35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37" t="str">
        <f t="shared" si="0"/>
        <v/>
      </c>
      <c r="H8" s="38" t="str">
        <f t="shared" si="1"/>
        <v/>
      </c>
      <c r="I8" s="39" t="str">
        <f t="shared" si="2"/>
        <v/>
      </c>
      <c r="J8" s="40" t="str">
        <f t="shared" si="3"/>
        <v/>
      </c>
      <c r="K8" s="39" t="str">
        <f t="shared" si="4"/>
        <v/>
      </c>
      <c r="M8" s="41"/>
      <c r="N8" s="41"/>
      <c r="P8" s="41"/>
      <c r="Q8" s="41">
        <v>4</v>
      </c>
    </row>
    <row r="9" spans="2:17" x14ac:dyDescent="0.25">
      <c r="B9" s="35"/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37" t="str">
        <f t="shared" si="0"/>
        <v/>
      </c>
      <c r="H9" s="38" t="str">
        <f t="shared" si="1"/>
        <v/>
      </c>
      <c r="I9" s="39" t="str">
        <f t="shared" si="2"/>
        <v/>
      </c>
      <c r="J9" s="40" t="str">
        <f t="shared" si="3"/>
        <v/>
      </c>
      <c r="K9" s="39" t="str">
        <f t="shared" si="4"/>
        <v/>
      </c>
      <c r="M9" s="41"/>
      <c r="N9" s="41"/>
      <c r="P9" s="41"/>
      <c r="Q9" s="41">
        <v>5</v>
      </c>
    </row>
    <row r="10" spans="2:17" x14ac:dyDescent="0.25">
      <c r="B10" s="35"/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37" t="str">
        <f t="shared" si="0"/>
        <v/>
      </c>
      <c r="H10" s="38" t="str">
        <f t="shared" si="1"/>
        <v/>
      </c>
      <c r="I10" s="39" t="str">
        <f t="shared" si="2"/>
        <v/>
      </c>
      <c r="J10" s="40" t="str">
        <f t="shared" si="3"/>
        <v/>
      </c>
      <c r="K10" s="39" t="str">
        <f t="shared" si="4"/>
        <v/>
      </c>
      <c r="M10" s="41"/>
      <c r="N10" s="41"/>
      <c r="P10" s="41"/>
      <c r="Q10" s="41">
        <v>6</v>
      </c>
    </row>
    <row r="11" spans="2:17" x14ac:dyDescent="0.25">
      <c r="B11" s="35"/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37" t="str">
        <f t="shared" si="0"/>
        <v/>
      </c>
      <c r="H11" s="38" t="str">
        <f t="shared" si="1"/>
        <v/>
      </c>
      <c r="I11" s="39" t="str">
        <f t="shared" si="2"/>
        <v/>
      </c>
      <c r="J11" s="40" t="str">
        <f t="shared" si="3"/>
        <v/>
      </c>
      <c r="K11" s="39" t="str">
        <f t="shared" si="4"/>
        <v/>
      </c>
      <c r="M11" s="41"/>
      <c r="N11" s="41"/>
      <c r="P11" s="41"/>
      <c r="Q11" s="41">
        <v>7</v>
      </c>
    </row>
    <row r="12" spans="2:17" x14ac:dyDescent="0.25">
      <c r="B12" s="35"/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37" t="str">
        <f t="shared" si="0"/>
        <v/>
      </c>
      <c r="H12" s="38" t="str">
        <f t="shared" si="1"/>
        <v/>
      </c>
      <c r="I12" s="39" t="str">
        <f t="shared" si="2"/>
        <v/>
      </c>
      <c r="J12" s="40" t="str">
        <f t="shared" si="3"/>
        <v/>
      </c>
      <c r="K12" s="39" t="str">
        <f t="shared" si="4"/>
        <v/>
      </c>
      <c r="M12" s="41"/>
      <c r="N12" s="41"/>
      <c r="P12" s="41"/>
      <c r="Q12" s="41">
        <v>8</v>
      </c>
    </row>
    <row r="13" spans="2:17" x14ac:dyDescent="0.25">
      <c r="B13" s="35"/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37" t="str">
        <f t="shared" si="0"/>
        <v/>
      </c>
      <c r="H13" s="38" t="str">
        <f t="shared" si="1"/>
        <v/>
      </c>
      <c r="I13" s="39" t="str">
        <f t="shared" si="2"/>
        <v/>
      </c>
      <c r="J13" s="40" t="str">
        <f t="shared" si="3"/>
        <v/>
      </c>
      <c r="K13" s="39" t="str">
        <f t="shared" si="4"/>
        <v/>
      </c>
      <c r="M13" s="41"/>
      <c r="N13" s="41"/>
      <c r="P13" s="41"/>
      <c r="Q13" s="41">
        <v>9</v>
      </c>
    </row>
    <row r="14" spans="2:17" x14ac:dyDescent="0.25">
      <c r="B14" s="35"/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37" t="str">
        <f t="shared" si="0"/>
        <v/>
      </c>
      <c r="H14" s="38" t="str">
        <f t="shared" si="1"/>
        <v/>
      </c>
      <c r="I14" s="39" t="str">
        <f t="shared" si="2"/>
        <v/>
      </c>
      <c r="J14" s="40" t="str">
        <f t="shared" si="3"/>
        <v/>
      </c>
      <c r="K14" s="39" t="str">
        <f t="shared" si="4"/>
        <v/>
      </c>
      <c r="M14" s="41"/>
      <c r="N14" s="41"/>
      <c r="P14" s="41"/>
      <c r="Q14" s="41">
        <v>10</v>
      </c>
    </row>
    <row r="15" spans="2:17" x14ac:dyDescent="0.25">
      <c r="B15" s="35"/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37" t="str">
        <f t="shared" si="0"/>
        <v/>
      </c>
      <c r="H15" s="38" t="str">
        <f t="shared" si="1"/>
        <v/>
      </c>
      <c r="I15" s="39" t="str">
        <f t="shared" si="2"/>
        <v/>
      </c>
      <c r="J15" s="40" t="str">
        <f t="shared" si="3"/>
        <v/>
      </c>
      <c r="K15" s="39" t="str">
        <f t="shared" si="4"/>
        <v/>
      </c>
      <c r="M15" s="41"/>
      <c r="N15" s="41"/>
      <c r="P15" s="41"/>
      <c r="Q15" s="41">
        <v>11</v>
      </c>
    </row>
    <row r="16" spans="2:17" x14ac:dyDescent="0.25">
      <c r="B16" s="35"/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37" t="str">
        <f t="shared" si="0"/>
        <v/>
      </c>
      <c r="H16" s="38" t="str">
        <f t="shared" si="1"/>
        <v/>
      </c>
      <c r="I16" s="39" t="str">
        <f t="shared" si="2"/>
        <v/>
      </c>
      <c r="J16" s="40" t="str">
        <f t="shared" si="3"/>
        <v/>
      </c>
      <c r="K16" s="39" t="str">
        <f t="shared" si="4"/>
        <v/>
      </c>
      <c r="M16" s="41"/>
      <c r="N16" s="41"/>
      <c r="P16" s="41"/>
      <c r="Q16" s="41">
        <v>12</v>
      </c>
    </row>
    <row r="17" spans="2:17" x14ac:dyDescent="0.25">
      <c r="B17" s="35"/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37" t="str">
        <f t="shared" si="0"/>
        <v/>
      </c>
      <c r="H17" s="38" t="str">
        <f t="shared" si="1"/>
        <v/>
      </c>
      <c r="I17" s="39" t="str">
        <f t="shared" si="2"/>
        <v/>
      </c>
      <c r="J17" s="40" t="str">
        <f t="shared" si="3"/>
        <v/>
      </c>
      <c r="K17" s="39" t="str">
        <f t="shared" si="4"/>
        <v/>
      </c>
      <c r="M17" s="41"/>
      <c r="N17" s="41"/>
      <c r="P17" s="41"/>
      <c r="Q17" s="41">
        <v>13</v>
      </c>
    </row>
    <row r="18" spans="2:17" x14ac:dyDescent="0.25">
      <c r="B18" s="35"/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37" t="str">
        <f t="shared" si="0"/>
        <v/>
      </c>
      <c r="H18" s="38" t="str">
        <f t="shared" si="1"/>
        <v/>
      </c>
      <c r="I18" s="39" t="str">
        <f t="shared" si="2"/>
        <v/>
      </c>
      <c r="J18" s="40" t="str">
        <f t="shared" si="3"/>
        <v/>
      </c>
      <c r="K18" s="39" t="str">
        <f t="shared" si="4"/>
        <v/>
      </c>
      <c r="M18" s="41"/>
      <c r="N18" s="41"/>
      <c r="P18" s="41"/>
      <c r="Q18" s="41">
        <v>14</v>
      </c>
    </row>
    <row r="19" spans="2:17" x14ac:dyDescent="0.25">
      <c r="B19" s="35"/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37" t="str">
        <f t="shared" si="0"/>
        <v/>
      </c>
      <c r="H19" s="38" t="str">
        <f t="shared" si="1"/>
        <v/>
      </c>
      <c r="I19" s="39" t="str">
        <f t="shared" si="2"/>
        <v/>
      </c>
      <c r="J19" s="40" t="str">
        <f t="shared" si="3"/>
        <v/>
      </c>
      <c r="K19" s="39" t="str">
        <f t="shared" si="4"/>
        <v/>
      </c>
      <c r="M19" s="41"/>
      <c r="N19" s="41"/>
      <c r="P19" s="41"/>
      <c r="Q19" s="41">
        <v>15</v>
      </c>
    </row>
    <row r="20" spans="2:17" x14ac:dyDescent="0.25">
      <c r="B20" s="35"/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37" t="str">
        <f t="shared" si="0"/>
        <v/>
      </c>
      <c r="H20" s="38" t="str">
        <f t="shared" si="1"/>
        <v/>
      </c>
      <c r="I20" s="39" t="str">
        <f t="shared" si="2"/>
        <v/>
      </c>
      <c r="J20" s="40" t="str">
        <f t="shared" si="3"/>
        <v/>
      </c>
      <c r="K20" s="39" t="str">
        <f t="shared" si="4"/>
        <v/>
      </c>
      <c r="M20" s="41"/>
      <c r="N20" s="41"/>
      <c r="P20" s="41"/>
      <c r="Q20" s="41">
        <v>16</v>
      </c>
    </row>
    <row r="21" spans="2:17" x14ac:dyDescent="0.25">
      <c r="B21" s="35"/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37" t="str">
        <f t="shared" si="0"/>
        <v/>
      </c>
      <c r="H21" s="38" t="str">
        <f t="shared" si="1"/>
        <v/>
      </c>
      <c r="I21" s="39" t="str">
        <f t="shared" si="2"/>
        <v/>
      </c>
      <c r="J21" s="40" t="str">
        <f t="shared" si="3"/>
        <v/>
      </c>
      <c r="K21" s="39" t="str">
        <f t="shared" si="4"/>
        <v/>
      </c>
      <c r="M21" s="41"/>
      <c r="N21" s="41"/>
      <c r="P21" s="41"/>
      <c r="Q21" s="41">
        <v>17</v>
      </c>
    </row>
    <row r="22" spans="2:17" x14ac:dyDescent="0.25">
      <c r="B22" s="35"/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37" t="str">
        <f t="shared" si="0"/>
        <v/>
      </c>
      <c r="H22" s="38" t="str">
        <f t="shared" si="1"/>
        <v/>
      </c>
      <c r="I22" s="39" t="str">
        <f t="shared" si="2"/>
        <v/>
      </c>
      <c r="J22" s="40" t="str">
        <f t="shared" si="3"/>
        <v/>
      </c>
      <c r="K22" s="39" t="str">
        <f t="shared" si="4"/>
        <v/>
      </c>
      <c r="M22" s="41"/>
      <c r="N22" s="41"/>
      <c r="P22" s="41"/>
      <c r="Q22" s="41">
        <v>18</v>
      </c>
    </row>
    <row r="23" spans="2:17" x14ac:dyDescent="0.25">
      <c r="B23" s="35"/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37" t="str">
        <f t="shared" si="0"/>
        <v/>
      </c>
      <c r="H23" s="38" t="str">
        <f t="shared" si="1"/>
        <v/>
      </c>
      <c r="I23" s="39" t="str">
        <f t="shared" si="2"/>
        <v/>
      </c>
      <c r="J23" s="40" t="str">
        <f t="shared" si="3"/>
        <v/>
      </c>
      <c r="K23" s="39" t="str">
        <f t="shared" si="4"/>
        <v/>
      </c>
      <c r="M23" s="41"/>
      <c r="N23" s="41"/>
      <c r="P23" s="41"/>
      <c r="Q23" s="41">
        <v>19</v>
      </c>
    </row>
    <row r="24" spans="2:17" x14ac:dyDescent="0.25">
      <c r="B24" s="35" t="str">
        <f t="shared" ref="B24:B55" si="5">IF(M24&gt;0,M24,"")</f>
        <v/>
      </c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37" t="str">
        <f t="shared" si="0"/>
        <v/>
      </c>
      <c r="H24" s="38" t="str">
        <f t="shared" si="1"/>
        <v/>
      </c>
      <c r="I24" s="39" t="str">
        <f t="shared" si="2"/>
        <v/>
      </c>
      <c r="J24" s="40" t="str">
        <f t="shared" si="3"/>
        <v/>
      </c>
      <c r="K24" s="39" t="str">
        <f t="shared" si="4"/>
        <v/>
      </c>
      <c r="M24" s="41"/>
      <c r="N24" s="41"/>
      <c r="P24" s="41"/>
      <c r="Q24" s="41">
        <v>20</v>
      </c>
    </row>
    <row r="25" spans="2:17" x14ac:dyDescent="0.25">
      <c r="B25" s="35" t="str">
        <f t="shared" si="5"/>
        <v/>
      </c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37" t="str">
        <f t="shared" si="0"/>
        <v/>
      </c>
      <c r="H25" s="38" t="str">
        <f t="shared" si="1"/>
        <v/>
      </c>
      <c r="I25" s="39" t="str">
        <f t="shared" si="2"/>
        <v/>
      </c>
      <c r="J25" s="40" t="str">
        <f t="shared" si="3"/>
        <v/>
      </c>
      <c r="K25" s="39" t="str">
        <f t="shared" si="4"/>
        <v/>
      </c>
      <c r="M25" s="41"/>
      <c r="N25" s="41"/>
      <c r="P25" s="41"/>
      <c r="Q25" s="41">
        <v>21</v>
      </c>
    </row>
    <row r="26" spans="2:17" x14ac:dyDescent="0.25">
      <c r="B26" s="35" t="str">
        <f t="shared" si="5"/>
        <v/>
      </c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37" t="str">
        <f t="shared" si="0"/>
        <v/>
      </c>
      <c r="H26" s="38" t="str">
        <f t="shared" si="1"/>
        <v/>
      </c>
      <c r="I26" s="39" t="str">
        <f t="shared" si="2"/>
        <v/>
      </c>
      <c r="J26" s="40" t="str">
        <f t="shared" si="3"/>
        <v/>
      </c>
      <c r="K26" s="39" t="str">
        <f t="shared" si="4"/>
        <v/>
      </c>
      <c r="M26" s="41"/>
      <c r="N26" s="41"/>
      <c r="P26" s="41"/>
      <c r="Q26" s="41">
        <v>22</v>
      </c>
    </row>
    <row r="27" spans="2:17" x14ac:dyDescent="0.25">
      <c r="B27" s="35" t="str">
        <f t="shared" si="5"/>
        <v/>
      </c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37" t="str">
        <f t="shared" si="0"/>
        <v/>
      </c>
      <c r="H27" s="38" t="str">
        <f t="shared" si="1"/>
        <v/>
      </c>
      <c r="I27" s="39" t="str">
        <f t="shared" si="2"/>
        <v/>
      </c>
      <c r="J27" s="40" t="str">
        <f t="shared" si="3"/>
        <v/>
      </c>
      <c r="K27" s="39" t="str">
        <f t="shared" si="4"/>
        <v/>
      </c>
      <c r="M27" s="41"/>
      <c r="N27" s="41"/>
      <c r="P27" s="41"/>
      <c r="Q27" s="41">
        <v>23</v>
      </c>
    </row>
    <row r="28" spans="2:17" x14ac:dyDescent="0.25">
      <c r="B28" s="35" t="str">
        <f t="shared" si="5"/>
        <v/>
      </c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37" t="str">
        <f t="shared" si="0"/>
        <v/>
      </c>
      <c r="H28" s="38" t="str">
        <f t="shared" si="1"/>
        <v/>
      </c>
      <c r="I28" s="39" t="str">
        <f t="shared" si="2"/>
        <v/>
      </c>
      <c r="J28" s="40" t="str">
        <f t="shared" si="3"/>
        <v/>
      </c>
      <c r="K28" s="39" t="str">
        <f t="shared" si="4"/>
        <v/>
      </c>
      <c r="M28" s="41"/>
      <c r="N28" s="41"/>
      <c r="P28" s="41"/>
      <c r="Q28" s="41">
        <v>24</v>
      </c>
    </row>
    <row r="29" spans="2:17" x14ac:dyDescent="0.25">
      <c r="B29" s="35" t="str">
        <f t="shared" si="5"/>
        <v/>
      </c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37" t="str">
        <f t="shared" si="0"/>
        <v/>
      </c>
      <c r="H29" s="38" t="str">
        <f t="shared" si="1"/>
        <v/>
      </c>
      <c r="I29" s="39" t="str">
        <f t="shared" si="2"/>
        <v/>
      </c>
      <c r="J29" s="40" t="str">
        <f t="shared" si="3"/>
        <v/>
      </c>
      <c r="K29" s="39" t="str">
        <f t="shared" si="4"/>
        <v/>
      </c>
      <c r="M29" s="41"/>
      <c r="N29" s="41"/>
      <c r="P29" s="41"/>
      <c r="Q29" s="41">
        <v>25</v>
      </c>
    </row>
    <row r="30" spans="2:17" x14ac:dyDescent="0.25">
      <c r="B30" s="35" t="str">
        <f t="shared" si="5"/>
        <v/>
      </c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37" t="str">
        <f t="shared" si="0"/>
        <v/>
      </c>
      <c r="H30" s="38" t="str">
        <f t="shared" si="1"/>
        <v/>
      </c>
      <c r="I30" s="39" t="str">
        <f t="shared" si="2"/>
        <v/>
      </c>
      <c r="J30" s="40" t="str">
        <f t="shared" si="3"/>
        <v/>
      </c>
      <c r="K30" s="39" t="str">
        <f t="shared" si="4"/>
        <v/>
      </c>
      <c r="M30" s="41"/>
      <c r="N30" s="41"/>
      <c r="P30" s="41"/>
      <c r="Q30" s="41">
        <v>26</v>
      </c>
    </row>
    <row r="31" spans="2:17" x14ac:dyDescent="0.25">
      <c r="B31" s="35" t="str">
        <f t="shared" si="5"/>
        <v/>
      </c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37" t="str">
        <f t="shared" si="0"/>
        <v/>
      </c>
      <c r="H31" s="38" t="str">
        <f t="shared" si="1"/>
        <v/>
      </c>
      <c r="I31" s="39" t="str">
        <f t="shared" si="2"/>
        <v/>
      </c>
      <c r="J31" s="40" t="str">
        <f t="shared" si="3"/>
        <v/>
      </c>
      <c r="K31" s="39" t="str">
        <f t="shared" si="4"/>
        <v/>
      </c>
      <c r="M31" s="41"/>
      <c r="N31" s="41"/>
      <c r="P31" s="41"/>
      <c r="Q31" s="41">
        <v>27</v>
      </c>
    </row>
    <row r="32" spans="2:17" x14ac:dyDescent="0.25">
      <c r="B32" s="35" t="str">
        <f t="shared" si="5"/>
        <v/>
      </c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37" t="str">
        <f t="shared" si="0"/>
        <v/>
      </c>
      <c r="H32" s="38" t="str">
        <f t="shared" si="1"/>
        <v/>
      </c>
      <c r="I32" s="39" t="str">
        <f t="shared" si="2"/>
        <v/>
      </c>
      <c r="J32" s="40" t="str">
        <f t="shared" si="3"/>
        <v/>
      </c>
      <c r="K32" s="39" t="str">
        <f t="shared" si="4"/>
        <v/>
      </c>
      <c r="M32" s="41"/>
      <c r="N32" s="41"/>
      <c r="P32" s="41"/>
      <c r="Q32" s="41">
        <v>28</v>
      </c>
    </row>
    <row r="33" spans="2:17" x14ac:dyDescent="0.25">
      <c r="B33" s="35" t="str">
        <f t="shared" si="5"/>
        <v/>
      </c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37" t="str">
        <f t="shared" si="0"/>
        <v/>
      </c>
      <c r="H33" s="38" t="str">
        <f t="shared" si="1"/>
        <v/>
      </c>
      <c r="I33" s="39" t="str">
        <f t="shared" si="2"/>
        <v/>
      </c>
      <c r="J33" s="40" t="str">
        <f t="shared" si="3"/>
        <v/>
      </c>
      <c r="K33" s="39" t="str">
        <f t="shared" si="4"/>
        <v/>
      </c>
      <c r="M33" s="41"/>
      <c r="N33" s="41"/>
      <c r="P33" s="41"/>
      <c r="Q33" s="41">
        <v>29</v>
      </c>
    </row>
    <row r="34" spans="2:17" x14ac:dyDescent="0.25">
      <c r="B34" s="35" t="str">
        <f t="shared" si="5"/>
        <v/>
      </c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37" t="str">
        <f t="shared" si="0"/>
        <v/>
      </c>
      <c r="H34" s="38" t="str">
        <f t="shared" si="1"/>
        <v/>
      </c>
      <c r="I34" s="39" t="str">
        <f t="shared" si="2"/>
        <v/>
      </c>
      <c r="J34" s="40" t="str">
        <f t="shared" si="3"/>
        <v/>
      </c>
      <c r="K34" s="39" t="str">
        <f t="shared" si="4"/>
        <v/>
      </c>
      <c r="M34" s="41"/>
      <c r="N34" s="41"/>
      <c r="P34" s="41"/>
      <c r="Q34" s="41">
        <v>30</v>
      </c>
    </row>
    <row r="35" spans="2:17" x14ac:dyDescent="0.25">
      <c r="B35" s="35" t="str">
        <f t="shared" si="5"/>
        <v/>
      </c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37" t="str">
        <f t="shared" si="0"/>
        <v/>
      </c>
      <c r="H35" s="38" t="str">
        <f t="shared" si="1"/>
        <v/>
      </c>
      <c r="I35" s="39" t="str">
        <f t="shared" si="2"/>
        <v/>
      </c>
      <c r="J35" s="40" t="str">
        <f t="shared" si="3"/>
        <v/>
      </c>
      <c r="K35" s="39" t="str">
        <f t="shared" si="4"/>
        <v/>
      </c>
      <c r="M35" s="41"/>
      <c r="N35" s="41"/>
      <c r="P35" s="41"/>
      <c r="Q35" s="41">
        <v>31</v>
      </c>
    </row>
    <row r="36" spans="2:17" x14ac:dyDescent="0.25">
      <c r="B36" s="35" t="str">
        <f t="shared" si="5"/>
        <v/>
      </c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37" t="str">
        <f t="shared" si="0"/>
        <v/>
      </c>
      <c r="H36" s="38" t="str">
        <f t="shared" si="1"/>
        <v/>
      </c>
      <c r="I36" s="39" t="str">
        <f t="shared" si="2"/>
        <v/>
      </c>
      <c r="J36" s="40" t="str">
        <f t="shared" si="3"/>
        <v/>
      </c>
      <c r="K36" s="39" t="str">
        <f t="shared" si="4"/>
        <v/>
      </c>
      <c r="M36" s="41"/>
      <c r="N36" s="41"/>
      <c r="P36" s="41"/>
      <c r="Q36" s="41">
        <v>32</v>
      </c>
    </row>
    <row r="37" spans="2:17" x14ac:dyDescent="0.25">
      <c r="B37" s="35" t="str">
        <f t="shared" si="5"/>
        <v/>
      </c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37" t="str">
        <f t="shared" ref="G37:G68" si="6">IFERROR(VLOOKUP(B37,$M$5:$N$104,2,FALSE()),"")</f>
        <v/>
      </c>
      <c r="H37" s="38" t="str">
        <f t="shared" ref="H37:H68" si="7">IFERROR((RANK(G37,$G$4:$G$104,1)),"")</f>
        <v/>
      </c>
      <c r="I37" s="39" t="str">
        <f t="shared" ref="I37:I68" si="8">IFERROR(VLOOKUP(B37,$P$5:$Q$104,2,FALSE()),"")</f>
        <v/>
      </c>
      <c r="J37" s="40" t="str">
        <f t="shared" ref="J37:J68" si="9">IFERROR(SUM(H37+I37),"")</f>
        <v/>
      </c>
      <c r="K37" s="39" t="str">
        <f t="shared" ref="K37:K68" si="10">IFERROR(RANK(J37,$J$4:$J$104,1),"")</f>
        <v/>
      </c>
      <c r="M37" s="41"/>
      <c r="N37" s="41"/>
      <c r="P37" s="41"/>
      <c r="Q37" s="41">
        <v>33</v>
      </c>
    </row>
    <row r="38" spans="2:17" x14ac:dyDescent="0.25">
      <c r="B38" s="35" t="str">
        <f t="shared" si="5"/>
        <v/>
      </c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37" t="str">
        <f t="shared" si="6"/>
        <v/>
      </c>
      <c r="H38" s="38" t="str">
        <f t="shared" si="7"/>
        <v/>
      </c>
      <c r="I38" s="39" t="str">
        <f t="shared" si="8"/>
        <v/>
      </c>
      <c r="J38" s="40" t="str">
        <f t="shared" si="9"/>
        <v/>
      </c>
      <c r="K38" s="39" t="str">
        <f t="shared" si="10"/>
        <v/>
      </c>
      <c r="M38" s="41"/>
      <c r="N38" s="41"/>
      <c r="P38" s="41"/>
      <c r="Q38" s="41">
        <v>34</v>
      </c>
    </row>
    <row r="39" spans="2:17" x14ac:dyDescent="0.25">
      <c r="B39" s="35" t="str">
        <f t="shared" si="5"/>
        <v/>
      </c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37" t="str">
        <f t="shared" si="6"/>
        <v/>
      </c>
      <c r="H39" s="38" t="str">
        <f t="shared" si="7"/>
        <v/>
      </c>
      <c r="I39" s="39" t="str">
        <f t="shared" si="8"/>
        <v/>
      </c>
      <c r="J39" s="40" t="str">
        <f t="shared" si="9"/>
        <v/>
      </c>
      <c r="K39" s="39" t="str">
        <f t="shared" si="10"/>
        <v/>
      </c>
      <c r="M39" s="41"/>
      <c r="N39" s="41"/>
      <c r="P39" s="41"/>
      <c r="Q39" s="41">
        <v>35</v>
      </c>
    </row>
    <row r="40" spans="2:17" x14ac:dyDescent="0.25">
      <c r="B40" s="35" t="str">
        <f t="shared" si="5"/>
        <v/>
      </c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37" t="str">
        <f t="shared" si="6"/>
        <v/>
      </c>
      <c r="H40" s="38" t="str">
        <f t="shared" si="7"/>
        <v/>
      </c>
      <c r="I40" s="39" t="str">
        <f t="shared" si="8"/>
        <v/>
      </c>
      <c r="J40" s="40" t="str">
        <f t="shared" si="9"/>
        <v/>
      </c>
      <c r="K40" s="39" t="str">
        <f t="shared" si="10"/>
        <v/>
      </c>
      <c r="M40" s="41"/>
      <c r="N40" s="41"/>
      <c r="P40" s="41"/>
      <c r="Q40" s="41">
        <v>36</v>
      </c>
    </row>
    <row r="41" spans="2:17" x14ac:dyDescent="0.25">
      <c r="B41" s="35" t="str">
        <f t="shared" si="5"/>
        <v/>
      </c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37" t="str">
        <f t="shared" si="6"/>
        <v/>
      </c>
      <c r="H41" s="38" t="str">
        <f t="shared" si="7"/>
        <v/>
      </c>
      <c r="I41" s="39" t="str">
        <f t="shared" si="8"/>
        <v/>
      </c>
      <c r="J41" s="40" t="str">
        <f t="shared" si="9"/>
        <v/>
      </c>
      <c r="K41" s="39" t="str">
        <f t="shared" si="10"/>
        <v/>
      </c>
      <c r="M41" s="41"/>
      <c r="N41" s="41"/>
      <c r="P41" s="41"/>
      <c r="Q41" s="41">
        <v>37</v>
      </c>
    </row>
    <row r="42" spans="2:17" x14ac:dyDescent="0.25">
      <c r="B42" s="35" t="str">
        <f t="shared" si="5"/>
        <v/>
      </c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37" t="str">
        <f t="shared" si="6"/>
        <v/>
      </c>
      <c r="H42" s="38" t="str">
        <f t="shared" si="7"/>
        <v/>
      </c>
      <c r="I42" s="39" t="str">
        <f t="shared" si="8"/>
        <v/>
      </c>
      <c r="J42" s="40" t="str">
        <f t="shared" si="9"/>
        <v/>
      </c>
      <c r="K42" s="39" t="str">
        <f t="shared" si="10"/>
        <v/>
      </c>
      <c r="M42" s="41"/>
      <c r="N42" s="41"/>
      <c r="P42" s="41"/>
      <c r="Q42" s="41">
        <v>38</v>
      </c>
    </row>
    <row r="43" spans="2:17" x14ac:dyDescent="0.25">
      <c r="B43" s="35" t="str">
        <f t="shared" si="5"/>
        <v/>
      </c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37" t="str">
        <f t="shared" si="6"/>
        <v/>
      </c>
      <c r="H43" s="38" t="str">
        <f t="shared" si="7"/>
        <v/>
      </c>
      <c r="I43" s="39" t="str">
        <f t="shared" si="8"/>
        <v/>
      </c>
      <c r="J43" s="40" t="str">
        <f t="shared" si="9"/>
        <v/>
      </c>
      <c r="K43" s="39" t="str">
        <f t="shared" si="10"/>
        <v/>
      </c>
      <c r="M43" s="41"/>
      <c r="N43" s="41"/>
      <c r="P43" s="41"/>
      <c r="Q43" s="41">
        <v>39</v>
      </c>
    </row>
    <row r="44" spans="2:17" x14ac:dyDescent="0.25">
      <c r="B44" s="35" t="str">
        <f t="shared" si="5"/>
        <v/>
      </c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37" t="str">
        <f t="shared" si="6"/>
        <v/>
      </c>
      <c r="H44" s="38" t="str">
        <f t="shared" si="7"/>
        <v/>
      </c>
      <c r="I44" s="39" t="str">
        <f t="shared" si="8"/>
        <v/>
      </c>
      <c r="J44" s="40" t="str">
        <f t="shared" si="9"/>
        <v/>
      </c>
      <c r="K44" s="39" t="str">
        <f t="shared" si="10"/>
        <v/>
      </c>
      <c r="M44" s="41"/>
      <c r="N44" s="41"/>
      <c r="P44" s="41"/>
      <c r="Q44" s="41">
        <v>40</v>
      </c>
    </row>
    <row r="45" spans="2:17" x14ac:dyDescent="0.25">
      <c r="B45" s="35" t="str">
        <f t="shared" si="5"/>
        <v/>
      </c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37" t="str">
        <f t="shared" si="6"/>
        <v/>
      </c>
      <c r="H45" s="38" t="str">
        <f t="shared" si="7"/>
        <v/>
      </c>
      <c r="I45" s="39" t="str">
        <f t="shared" si="8"/>
        <v/>
      </c>
      <c r="J45" s="40" t="str">
        <f t="shared" si="9"/>
        <v/>
      </c>
      <c r="K45" s="39" t="str">
        <f t="shared" si="10"/>
        <v/>
      </c>
      <c r="M45" s="41"/>
      <c r="N45" s="41"/>
      <c r="P45" s="41"/>
      <c r="Q45" s="41">
        <v>41</v>
      </c>
    </row>
    <row r="46" spans="2:17" x14ac:dyDescent="0.25">
      <c r="B46" s="35" t="str">
        <f t="shared" si="5"/>
        <v/>
      </c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37" t="str">
        <f t="shared" si="6"/>
        <v/>
      </c>
      <c r="H46" s="38" t="str">
        <f t="shared" si="7"/>
        <v/>
      </c>
      <c r="I46" s="39" t="str">
        <f t="shared" si="8"/>
        <v/>
      </c>
      <c r="J46" s="40" t="str">
        <f t="shared" si="9"/>
        <v/>
      </c>
      <c r="K46" s="39" t="str">
        <f t="shared" si="10"/>
        <v/>
      </c>
      <c r="M46" s="41"/>
      <c r="N46" s="41"/>
      <c r="P46" s="41"/>
      <c r="Q46" s="41">
        <v>42</v>
      </c>
    </row>
    <row r="47" spans="2:17" x14ac:dyDescent="0.25">
      <c r="B47" s="35" t="str">
        <f t="shared" si="5"/>
        <v/>
      </c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37" t="str">
        <f t="shared" si="6"/>
        <v/>
      </c>
      <c r="H47" s="38" t="str">
        <f t="shared" si="7"/>
        <v/>
      </c>
      <c r="I47" s="39" t="str">
        <f t="shared" si="8"/>
        <v/>
      </c>
      <c r="J47" s="40" t="str">
        <f t="shared" si="9"/>
        <v/>
      </c>
      <c r="K47" s="39" t="str">
        <f t="shared" si="10"/>
        <v/>
      </c>
      <c r="M47" s="41"/>
      <c r="N47" s="41"/>
      <c r="P47" s="41"/>
      <c r="Q47" s="41">
        <v>43</v>
      </c>
    </row>
    <row r="48" spans="2:17" x14ac:dyDescent="0.25">
      <c r="B48" s="35" t="str">
        <f t="shared" si="5"/>
        <v/>
      </c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37" t="str">
        <f t="shared" si="6"/>
        <v/>
      </c>
      <c r="H48" s="38" t="str">
        <f t="shared" si="7"/>
        <v/>
      </c>
      <c r="I48" s="39" t="str">
        <f t="shared" si="8"/>
        <v/>
      </c>
      <c r="J48" s="40" t="str">
        <f t="shared" si="9"/>
        <v/>
      </c>
      <c r="K48" s="39" t="str">
        <f t="shared" si="10"/>
        <v/>
      </c>
      <c r="M48" s="41"/>
      <c r="N48" s="41"/>
      <c r="P48" s="41"/>
      <c r="Q48" s="41">
        <v>44</v>
      </c>
    </row>
    <row r="49" spans="2:17" x14ac:dyDescent="0.25">
      <c r="B49" s="35" t="str">
        <f t="shared" si="5"/>
        <v/>
      </c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37" t="str">
        <f t="shared" si="6"/>
        <v/>
      </c>
      <c r="H49" s="38" t="str">
        <f t="shared" si="7"/>
        <v/>
      </c>
      <c r="I49" s="39" t="str">
        <f t="shared" si="8"/>
        <v/>
      </c>
      <c r="J49" s="40" t="str">
        <f t="shared" si="9"/>
        <v/>
      </c>
      <c r="K49" s="39" t="str">
        <f t="shared" si="10"/>
        <v/>
      </c>
      <c r="M49" s="41"/>
      <c r="N49" s="41"/>
      <c r="P49" s="41"/>
      <c r="Q49" s="41">
        <v>45</v>
      </c>
    </row>
    <row r="50" spans="2:17" x14ac:dyDescent="0.25">
      <c r="B50" s="35" t="str">
        <f t="shared" si="5"/>
        <v/>
      </c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37" t="str">
        <f t="shared" si="6"/>
        <v/>
      </c>
      <c r="H50" s="38" t="str">
        <f t="shared" si="7"/>
        <v/>
      </c>
      <c r="I50" s="39" t="str">
        <f t="shared" si="8"/>
        <v/>
      </c>
      <c r="J50" s="40" t="str">
        <f t="shared" si="9"/>
        <v/>
      </c>
      <c r="K50" s="39" t="str">
        <f t="shared" si="10"/>
        <v/>
      </c>
      <c r="M50" s="41"/>
      <c r="N50" s="41"/>
      <c r="P50" s="41"/>
      <c r="Q50" s="41">
        <v>46</v>
      </c>
    </row>
    <row r="51" spans="2:17" x14ac:dyDescent="0.25">
      <c r="B51" s="35" t="str">
        <f t="shared" si="5"/>
        <v/>
      </c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37" t="str">
        <f t="shared" si="6"/>
        <v/>
      </c>
      <c r="H51" s="38" t="str">
        <f t="shared" si="7"/>
        <v/>
      </c>
      <c r="I51" s="39" t="str">
        <f t="shared" si="8"/>
        <v/>
      </c>
      <c r="J51" s="40" t="str">
        <f t="shared" si="9"/>
        <v/>
      </c>
      <c r="K51" s="39" t="str">
        <f t="shared" si="10"/>
        <v/>
      </c>
      <c r="M51" s="41"/>
      <c r="N51" s="41"/>
      <c r="P51" s="41"/>
      <c r="Q51" s="41">
        <v>47</v>
      </c>
    </row>
    <row r="52" spans="2:17" x14ac:dyDescent="0.25">
      <c r="B52" s="35" t="str">
        <f t="shared" si="5"/>
        <v/>
      </c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37" t="str">
        <f t="shared" si="6"/>
        <v/>
      </c>
      <c r="H52" s="38" t="str">
        <f t="shared" si="7"/>
        <v/>
      </c>
      <c r="I52" s="39" t="str">
        <f t="shared" si="8"/>
        <v/>
      </c>
      <c r="J52" s="40" t="str">
        <f t="shared" si="9"/>
        <v/>
      </c>
      <c r="K52" s="39" t="str">
        <f t="shared" si="10"/>
        <v/>
      </c>
      <c r="M52" s="41"/>
      <c r="N52" s="41"/>
      <c r="P52" s="41"/>
      <c r="Q52" s="41">
        <v>48</v>
      </c>
    </row>
    <row r="53" spans="2:17" x14ac:dyDescent="0.25">
      <c r="B53" s="35" t="str">
        <f t="shared" si="5"/>
        <v/>
      </c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37" t="str">
        <f t="shared" si="6"/>
        <v/>
      </c>
      <c r="H53" s="38" t="str">
        <f t="shared" si="7"/>
        <v/>
      </c>
      <c r="I53" s="39" t="str">
        <f t="shared" si="8"/>
        <v/>
      </c>
      <c r="J53" s="40" t="str">
        <f t="shared" si="9"/>
        <v/>
      </c>
      <c r="K53" s="39" t="str">
        <f t="shared" si="10"/>
        <v/>
      </c>
      <c r="M53" s="41"/>
      <c r="N53" s="41"/>
      <c r="P53" s="41"/>
      <c r="Q53" s="41">
        <v>49</v>
      </c>
    </row>
    <row r="54" spans="2:17" x14ac:dyDescent="0.25">
      <c r="B54" s="35" t="str">
        <f t="shared" si="5"/>
        <v/>
      </c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37" t="str">
        <f t="shared" si="6"/>
        <v/>
      </c>
      <c r="H54" s="38" t="str">
        <f t="shared" si="7"/>
        <v/>
      </c>
      <c r="I54" s="39" t="str">
        <f t="shared" si="8"/>
        <v/>
      </c>
      <c r="J54" s="40" t="str">
        <f t="shared" si="9"/>
        <v/>
      </c>
      <c r="K54" s="39" t="str">
        <f t="shared" si="10"/>
        <v/>
      </c>
      <c r="M54" s="41"/>
      <c r="N54" s="41"/>
      <c r="P54" s="41"/>
      <c r="Q54" s="41">
        <v>50</v>
      </c>
    </row>
    <row r="55" spans="2:17" x14ac:dyDescent="0.25">
      <c r="B55" s="35" t="str">
        <f t="shared" si="5"/>
        <v/>
      </c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6"/>
        <v/>
      </c>
      <c r="H55" s="38" t="str">
        <f t="shared" si="7"/>
        <v/>
      </c>
      <c r="I55" s="39" t="str">
        <f t="shared" si="8"/>
        <v/>
      </c>
      <c r="J55" s="40" t="str">
        <f t="shared" si="9"/>
        <v/>
      </c>
      <c r="K55" s="39" t="str">
        <f t="shared" si="10"/>
        <v/>
      </c>
      <c r="M55" s="41"/>
      <c r="N55" s="41"/>
      <c r="P55" s="41"/>
      <c r="Q55" s="41">
        <v>51</v>
      </c>
    </row>
    <row r="56" spans="2:17" x14ac:dyDescent="0.25">
      <c r="B56" s="35" t="str">
        <f t="shared" ref="B56:B87" si="11">IF(M56&gt;0,M56,"")</f>
        <v/>
      </c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6"/>
        <v/>
      </c>
      <c r="H56" s="38" t="str">
        <f t="shared" si="7"/>
        <v/>
      </c>
      <c r="I56" s="39" t="str">
        <f t="shared" si="8"/>
        <v/>
      </c>
      <c r="J56" s="40" t="str">
        <f t="shared" si="9"/>
        <v/>
      </c>
      <c r="K56" s="39" t="str">
        <f t="shared" si="10"/>
        <v/>
      </c>
      <c r="M56" s="41"/>
      <c r="N56" s="41"/>
      <c r="P56" s="41"/>
      <c r="Q56" s="41">
        <v>52</v>
      </c>
    </row>
    <row r="57" spans="2:17" x14ac:dyDescent="0.25">
      <c r="B57" s="35" t="str">
        <f t="shared" si="11"/>
        <v/>
      </c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6"/>
        <v/>
      </c>
      <c r="H57" s="38" t="str">
        <f t="shared" si="7"/>
        <v/>
      </c>
      <c r="I57" s="39" t="str">
        <f t="shared" si="8"/>
        <v/>
      </c>
      <c r="J57" s="40" t="str">
        <f t="shared" si="9"/>
        <v/>
      </c>
      <c r="K57" s="39" t="str">
        <f t="shared" si="10"/>
        <v/>
      </c>
      <c r="M57" s="41"/>
      <c r="N57" s="41"/>
      <c r="P57" s="41"/>
      <c r="Q57" s="41">
        <v>53</v>
      </c>
    </row>
    <row r="58" spans="2:17" x14ac:dyDescent="0.25">
      <c r="B58" s="35" t="str">
        <f t="shared" si="11"/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6"/>
        <v/>
      </c>
      <c r="H58" s="38" t="str">
        <f t="shared" si="7"/>
        <v/>
      </c>
      <c r="I58" s="39" t="str">
        <f t="shared" si="8"/>
        <v/>
      </c>
      <c r="J58" s="40" t="str">
        <f t="shared" si="9"/>
        <v/>
      </c>
      <c r="K58" s="39" t="str">
        <f t="shared" si="10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1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6"/>
        <v/>
      </c>
      <c r="H59" s="38" t="str">
        <f t="shared" si="7"/>
        <v/>
      </c>
      <c r="I59" s="39" t="str">
        <f t="shared" si="8"/>
        <v/>
      </c>
      <c r="J59" s="40" t="str">
        <f t="shared" si="9"/>
        <v/>
      </c>
      <c r="K59" s="39" t="str">
        <f t="shared" si="10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1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6"/>
        <v/>
      </c>
      <c r="H60" s="38" t="str">
        <f t="shared" si="7"/>
        <v/>
      </c>
      <c r="I60" s="39" t="str">
        <f t="shared" si="8"/>
        <v/>
      </c>
      <c r="J60" s="40" t="str">
        <f t="shared" si="9"/>
        <v/>
      </c>
      <c r="K60" s="39" t="str">
        <f t="shared" si="10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1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6"/>
        <v/>
      </c>
      <c r="H61" s="38" t="str">
        <f t="shared" si="7"/>
        <v/>
      </c>
      <c r="I61" s="39" t="str">
        <f t="shared" si="8"/>
        <v/>
      </c>
      <c r="J61" s="40" t="str">
        <f t="shared" si="9"/>
        <v/>
      </c>
      <c r="K61" s="39" t="str">
        <f t="shared" si="10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1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6"/>
        <v/>
      </c>
      <c r="H62" s="38" t="str">
        <f t="shared" si="7"/>
        <v/>
      </c>
      <c r="I62" s="39" t="str">
        <f t="shared" si="8"/>
        <v/>
      </c>
      <c r="J62" s="40" t="str">
        <f t="shared" si="9"/>
        <v/>
      </c>
      <c r="K62" s="39" t="str">
        <f t="shared" si="10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1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6"/>
        <v/>
      </c>
      <c r="H63" s="38" t="str">
        <f t="shared" si="7"/>
        <v/>
      </c>
      <c r="I63" s="39" t="str">
        <f t="shared" si="8"/>
        <v/>
      </c>
      <c r="J63" s="40" t="str">
        <f t="shared" si="9"/>
        <v/>
      </c>
      <c r="K63" s="39" t="str">
        <f t="shared" si="10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1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6"/>
        <v/>
      </c>
      <c r="H64" s="38" t="str">
        <f t="shared" si="7"/>
        <v/>
      </c>
      <c r="I64" s="39" t="str">
        <f t="shared" si="8"/>
        <v/>
      </c>
      <c r="J64" s="40" t="str">
        <f t="shared" si="9"/>
        <v/>
      </c>
      <c r="K64" s="39" t="str">
        <f t="shared" si="10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1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6"/>
        <v/>
      </c>
      <c r="H65" s="38" t="str">
        <f t="shared" si="7"/>
        <v/>
      </c>
      <c r="I65" s="39" t="str">
        <f t="shared" si="8"/>
        <v/>
      </c>
      <c r="J65" s="40" t="str">
        <f t="shared" si="9"/>
        <v/>
      </c>
      <c r="K65" s="39" t="str">
        <f t="shared" si="10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1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6"/>
        <v/>
      </c>
      <c r="H66" s="38" t="str">
        <f t="shared" si="7"/>
        <v/>
      </c>
      <c r="I66" s="39" t="str">
        <f t="shared" si="8"/>
        <v/>
      </c>
      <c r="J66" s="40" t="str">
        <f t="shared" si="9"/>
        <v/>
      </c>
      <c r="K66" s="39" t="str">
        <f t="shared" si="10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1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6"/>
        <v/>
      </c>
      <c r="H67" s="38" t="str">
        <f t="shared" si="7"/>
        <v/>
      </c>
      <c r="I67" s="39" t="str">
        <f t="shared" si="8"/>
        <v/>
      </c>
      <c r="J67" s="40" t="str">
        <f t="shared" si="9"/>
        <v/>
      </c>
      <c r="K67" s="39" t="str">
        <f t="shared" si="10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1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6"/>
        <v/>
      </c>
      <c r="H68" s="38" t="str">
        <f t="shared" si="7"/>
        <v/>
      </c>
      <c r="I68" s="39" t="str">
        <f t="shared" si="8"/>
        <v/>
      </c>
      <c r="J68" s="40" t="str">
        <f t="shared" si="9"/>
        <v/>
      </c>
      <c r="K68" s="39" t="str">
        <f t="shared" si="10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1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ref="G69:G104" si="12">IFERROR(VLOOKUP(B69,$M$5:$N$104,2,FALSE()),"")</f>
        <v/>
      </c>
      <c r="H69" s="38" t="str">
        <f t="shared" ref="H69:H100" si="13">IFERROR((RANK(G69,$G$4:$G$104,1)),"")</f>
        <v/>
      </c>
      <c r="I69" s="39" t="str">
        <f t="shared" ref="I69:I104" si="14">IFERROR(VLOOKUP(B69,$P$5:$Q$104,2,FALSE()),"")</f>
        <v/>
      </c>
      <c r="J69" s="40" t="str">
        <f t="shared" ref="J69:J100" si="15">IFERROR(SUM(H69+I69),"")</f>
        <v/>
      </c>
      <c r="K69" s="39" t="str">
        <f t="shared" ref="K69:K100" si="16">IFERROR(RANK(J69,$J$4:$J$104,1),"")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1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12"/>
        <v/>
      </c>
      <c r="H70" s="38" t="str">
        <f t="shared" si="13"/>
        <v/>
      </c>
      <c r="I70" s="39" t="str">
        <f t="shared" si="14"/>
        <v/>
      </c>
      <c r="J70" s="40" t="str">
        <f t="shared" si="15"/>
        <v/>
      </c>
      <c r="K70" s="39" t="str">
        <f t="shared" si="16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1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12"/>
        <v/>
      </c>
      <c r="H71" s="38" t="str">
        <f t="shared" si="13"/>
        <v/>
      </c>
      <c r="I71" s="39" t="str">
        <f t="shared" si="14"/>
        <v/>
      </c>
      <c r="J71" s="40" t="str">
        <f t="shared" si="15"/>
        <v/>
      </c>
      <c r="K71" s="39" t="str">
        <f t="shared" si="16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1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12"/>
        <v/>
      </c>
      <c r="H72" s="38" t="str">
        <f t="shared" si="13"/>
        <v/>
      </c>
      <c r="I72" s="39" t="str">
        <f t="shared" si="14"/>
        <v/>
      </c>
      <c r="J72" s="40" t="str">
        <f t="shared" si="15"/>
        <v/>
      </c>
      <c r="K72" s="39" t="str">
        <f t="shared" si="16"/>
        <v/>
      </c>
      <c r="M72" s="41"/>
      <c r="N72" s="41"/>
      <c r="P72" s="41"/>
      <c r="Q72" s="41">
        <v>68</v>
      </c>
    </row>
    <row r="73" spans="2:17" x14ac:dyDescent="0.25">
      <c r="B73" s="35" t="str">
        <f t="shared" si="11"/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si="12"/>
        <v/>
      </c>
      <c r="H73" s="38" t="str">
        <f t="shared" si="13"/>
        <v/>
      </c>
      <c r="I73" s="39" t="str">
        <f t="shared" si="14"/>
        <v/>
      </c>
      <c r="J73" s="40" t="str">
        <f t="shared" si="15"/>
        <v/>
      </c>
      <c r="K73" s="39" t="str">
        <f t="shared" si="16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1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2"/>
        <v/>
      </c>
      <c r="H74" s="38" t="str">
        <f t="shared" si="13"/>
        <v/>
      </c>
      <c r="I74" s="39" t="str">
        <f t="shared" si="14"/>
        <v/>
      </c>
      <c r="J74" s="40" t="str">
        <f t="shared" si="15"/>
        <v/>
      </c>
      <c r="K74" s="39" t="str">
        <f t="shared" si="16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1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2"/>
        <v/>
      </c>
      <c r="H75" s="38" t="str">
        <f t="shared" si="13"/>
        <v/>
      </c>
      <c r="I75" s="39" t="str">
        <f t="shared" si="14"/>
        <v/>
      </c>
      <c r="J75" s="40" t="str">
        <f t="shared" si="15"/>
        <v/>
      </c>
      <c r="K75" s="39" t="str">
        <f t="shared" si="16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1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2"/>
        <v/>
      </c>
      <c r="H76" s="38" t="str">
        <f t="shared" si="13"/>
        <v/>
      </c>
      <c r="I76" s="39" t="str">
        <f t="shared" si="14"/>
        <v/>
      </c>
      <c r="J76" s="40" t="str">
        <f t="shared" si="15"/>
        <v/>
      </c>
      <c r="K76" s="39" t="str">
        <f t="shared" si="16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1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2"/>
        <v/>
      </c>
      <c r="H77" s="38" t="str">
        <f t="shared" si="13"/>
        <v/>
      </c>
      <c r="I77" s="39" t="str">
        <f t="shared" si="14"/>
        <v/>
      </c>
      <c r="J77" s="40" t="str">
        <f t="shared" si="15"/>
        <v/>
      </c>
      <c r="K77" s="39" t="str">
        <f t="shared" si="16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1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2"/>
        <v/>
      </c>
      <c r="H78" s="38" t="str">
        <f t="shared" si="13"/>
        <v/>
      </c>
      <c r="I78" s="39" t="str">
        <f t="shared" si="14"/>
        <v/>
      </c>
      <c r="J78" s="40" t="str">
        <f t="shared" si="15"/>
        <v/>
      </c>
      <c r="K78" s="39" t="str">
        <f t="shared" si="16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1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2"/>
        <v/>
      </c>
      <c r="H79" s="38" t="str">
        <f t="shared" si="13"/>
        <v/>
      </c>
      <c r="I79" s="39" t="str">
        <f t="shared" si="14"/>
        <v/>
      </c>
      <c r="J79" s="40" t="str">
        <f t="shared" si="15"/>
        <v/>
      </c>
      <c r="K79" s="39" t="str">
        <f t="shared" si="16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1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2"/>
        <v/>
      </c>
      <c r="H80" s="38" t="str">
        <f t="shared" si="13"/>
        <v/>
      </c>
      <c r="I80" s="39" t="str">
        <f t="shared" si="14"/>
        <v/>
      </c>
      <c r="J80" s="40" t="str">
        <f t="shared" si="15"/>
        <v/>
      </c>
      <c r="K80" s="39" t="str">
        <f t="shared" si="16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1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2"/>
        <v/>
      </c>
      <c r="H81" s="38" t="str">
        <f t="shared" si="13"/>
        <v/>
      </c>
      <c r="I81" s="39" t="str">
        <f t="shared" si="14"/>
        <v/>
      </c>
      <c r="J81" s="40" t="str">
        <f t="shared" si="15"/>
        <v/>
      </c>
      <c r="K81" s="39" t="str">
        <f t="shared" si="16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1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2"/>
        <v/>
      </c>
      <c r="H82" s="38" t="str">
        <f t="shared" si="13"/>
        <v/>
      </c>
      <c r="I82" s="39" t="str">
        <f t="shared" si="14"/>
        <v/>
      </c>
      <c r="J82" s="40" t="str">
        <f t="shared" si="15"/>
        <v/>
      </c>
      <c r="K82" s="39" t="str">
        <f t="shared" si="16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1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2"/>
        <v/>
      </c>
      <c r="H83" s="38" t="str">
        <f t="shared" si="13"/>
        <v/>
      </c>
      <c r="I83" s="39" t="str">
        <f t="shared" si="14"/>
        <v/>
      </c>
      <c r="J83" s="40" t="str">
        <f t="shared" si="15"/>
        <v/>
      </c>
      <c r="K83" s="39" t="str">
        <f t="shared" si="16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1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2"/>
        <v/>
      </c>
      <c r="H84" s="38" t="str">
        <f t="shared" si="13"/>
        <v/>
      </c>
      <c r="I84" s="39" t="str">
        <f t="shared" si="14"/>
        <v/>
      </c>
      <c r="J84" s="40" t="str">
        <f t="shared" si="15"/>
        <v/>
      </c>
      <c r="K84" s="39" t="str">
        <f t="shared" si="16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1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2"/>
        <v/>
      </c>
      <c r="H85" s="38" t="str">
        <f t="shared" si="13"/>
        <v/>
      </c>
      <c r="I85" s="39" t="str">
        <f t="shared" si="14"/>
        <v/>
      </c>
      <c r="J85" s="40" t="str">
        <f t="shared" si="15"/>
        <v/>
      </c>
      <c r="K85" s="39" t="str">
        <f t="shared" si="16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1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2"/>
        <v/>
      </c>
      <c r="H86" s="38" t="str">
        <f t="shared" si="13"/>
        <v/>
      </c>
      <c r="I86" s="39" t="str">
        <f t="shared" si="14"/>
        <v/>
      </c>
      <c r="J86" s="40" t="str">
        <f t="shared" si="15"/>
        <v/>
      </c>
      <c r="K86" s="39" t="str">
        <f t="shared" si="16"/>
        <v/>
      </c>
      <c r="M86" s="41"/>
      <c r="N86" s="41"/>
      <c r="P86" s="41"/>
      <c r="Q86" s="41">
        <v>82</v>
      </c>
    </row>
    <row r="87" spans="2:17" x14ac:dyDescent="0.25">
      <c r="B87" s="35" t="str">
        <f t="shared" si="11"/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2"/>
        <v/>
      </c>
      <c r="H87" s="38" t="str">
        <f t="shared" si="13"/>
        <v/>
      </c>
      <c r="I87" s="39" t="str">
        <f t="shared" si="14"/>
        <v/>
      </c>
      <c r="J87" s="40" t="str">
        <f t="shared" si="15"/>
        <v/>
      </c>
      <c r="K87" s="39" t="str">
        <f t="shared" si="16"/>
        <v/>
      </c>
      <c r="M87" s="41"/>
      <c r="N87" s="41"/>
      <c r="P87" s="41"/>
      <c r="Q87" s="41">
        <v>83</v>
      </c>
    </row>
    <row r="88" spans="2:17" x14ac:dyDescent="0.25">
      <c r="B88" s="35" t="str">
        <f t="shared" ref="B88:B104" si="17">IF(M88&gt;0,M88,"")</f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2"/>
        <v/>
      </c>
      <c r="H88" s="38" t="str">
        <f t="shared" si="13"/>
        <v/>
      </c>
      <c r="I88" s="39" t="str">
        <f t="shared" si="14"/>
        <v/>
      </c>
      <c r="J88" s="40" t="str">
        <f t="shared" si="15"/>
        <v/>
      </c>
      <c r="K88" s="39" t="str">
        <f t="shared" si="16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7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2"/>
        <v/>
      </c>
      <c r="H89" s="38" t="str">
        <f t="shared" si="13"/>
        <v/>
      </c>
      <c r="I89" s="39" t="str">
        <f t="shared" si="14"/>
        <v/>
      </c>
      <c r="J89" s="40" t="str">
        <f t="shared" si="15"/>
        <v/>
      </c>
      <c r="K89" s="39" t="str">
        <f t="shared" si="16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7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2"/>
        <v/>
      </c>
      <c r="H90" s="38" t="str">
        <f t="shared" si="13"/>
        <v/>
      </c>
      <c r="I90" s="39" t="str">
        <f t="shared" si="14"/>
        <v/>
      </c>
      <c r="J90" s="40" t="str">
        <f t="shared" si="15"/>
        <v/>
      </c>
      <c r="K90" s="39" t="str">
        <f t="shared" si="16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7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2"/>
        <v/>
      </c>
      <c r="H91" s="38" t="str">
        <f t="shared" si="13"/>
        <v/>
      </c>
      <c r="I91" s="39" t="str">
        <f t="shared" si="14"/>
        <v/>
      </c>
      <c r="J91" s="40" t="str">
        <f t="shared" si="15"/>
        <v/>
      </c>
      <c r="K91" s="39" t="str">
        <f t="shared" si="16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7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2"/>
        <v/>
      </c>
      <c r="H92" s="38" t="str">
        <f t="shared" si="13"/>
        <v/>
      </c>
      <c r="I92" s="39" t="str">
        <f t="shared" si="14"/>
        <v/>
      </c>
      <c r="J92" s="40" t="str">
        <f t="shared" si="15"/>
        <v/>
      </c>
      <c r="K92" s="39" t="str">
        <f t="shared" si="16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7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2"/>
        <v/>
      </c>
      <c r="H93" s="38" t="str">
        <f t="shared" si="13"/>
        <v/>
      </c>
      <c r="I93" s="39" t="str">
        <f t="shared" si="14"/>
        <v/>
      </c>
      <c r="J93" s="40" t="str">
        <f t="shared" si="15"/>
        <v/>
      </c>
      <c r="K93" s="39" t="str">
        <f t="shared" si="16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7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2"/>
        <v/>
      </c>
      <c r="H94" s="38" t="str">
        <f t="shared" si="13"/>
        <v/>
      </c>
      <c r="I94" s="39" t="str">
        <f t="shared" si="14"/>
        <v/>
      </c>
      <c r="J94" s="40" t="str">
        <f t="shared" si="15"/>
        <v/>
      </c>
      <c r="K94" s="39" t="str">
        <f t="shared" si="16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7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2"/>
        <v/>
      </c>
      <c r="H95" s="38" t="str">
        <f t="shared" si="13"/>
        <v/>
      </c>
      <c r="I95" s="39" t="str">
        <f t="shared" si="14"/>
        <v/>
      </c>
      <c r="J95" s="40" t="str">
        <f t="shared" si="15"/>
        <v/>
      </c>
      <c r="K95" s="39" t="str">
        <f t="shared" si="16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7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2"/>
        <v/>
      </c>
      <c r="H96" s="38" t="str">
        <f t="shared" si="13"/>
        <v/>
      </c>
      <c r="I96" s="39" t="str">
        <f t="shared" si="14"/>
        <v/>
      </c>
      <c r="J96" s="40" t="str">
        <f t="shared" si="15"/>
        <v/>
      </c>
      <c r="K96" s="39" t="str">
        <f t="shared" si="16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7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2"/>
        <v/>
      </c>
      <c r="H97" s="38" t="str">
        <f t="shared" si="13"/>
        <v/>
      </c>
      <c r="I97" s="39" t="str">
        <f t="shared" si="14"/>
        <v/>
      </c>
      <c r="J97" s="40" t="str">
        <f t="shared" si="15"/>
        <v/>
      </c>
      <c r="K97" s="39" t="str">
        <f t="shared" si="16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7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2"/>
        <v/>
      </c>
      <c r="H98" s="38" t="str">
        <f t="shared" si="13"/>
        <v/>
      </c>
      <c r="I98" s="39" t="str">
        <f t="shared" si="14"/>
        <v/>
      </c>
      <c r="J98" s="40" t="str">
        <f t="shared" si="15"/>
        <v/>
      </c>
      <c r="K98" s="39" t="str">
        <f t="shared" si="16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7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2"/>
        <v/>
      </c>
      <c r="H99" s="38" t="str">
        <f t="shared" si="13"/>
        <v/>
      </c>
      <c r="I99" s="39" t="str">
        <f t="shared" si="14"/>
        <v/>
      </c>
      <c r="J99" s="40" t="str">
        <f t="shared" si="15"/>
        <v/>
      </c>
      <c r="K99" s="39" t="str">
        <f t="shared" si="16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7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2"/>
        <v/>
      </c>
      <c r="H100" s="38" t="str">
        <f t="shared" si="13"/>
        <v/>
      </c>
      <c r="I100" s="39" t="str">
        <f t="shared" si="14"/>
        <v/>
      </c>
      <c r="J100" s="40" t="str">
        <f t="shared" si="15"/>
        <v/>
      </c>
      <c r="K100" s="39" t="str">
        <f t="shared" si="16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7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2"/>
        <v/>
      </c>
      <c r="H101" s="38" t="str">
        <f t="shared" ref="H101:H104" si="18">IFERROR((RANK(G101,$G$4:$G$104,1)),"")</f>
        <v/>
      </c>
      <c r="I101" s="39" t="str">
        <f t="shared" si="14"/>
        <v/>
      </c>
      <c r="J101" s="40" t="str">
        <f t="shared" ref="J101:J104" si="19">IFERROR(SUM(H101+I101),"")</f>
        <v/>
      </c>
      <c r="K101" s="39" t="str">
        <f t="shared" ref="K101:K104" si="20">IFERROR(RANK(J101,$J$4:$J$104,1),"")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7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2"/>
        <v/>
      </c>
      <c r="H102" s="38" t="str">
        <f t="shared" si="18"/>
        <v/>
      </c>
      <c r="I102" s="39" t="str">
        <f t="shared" si="14"/>
        <v/>
      </c>
      <c r="J102" s="40" t="str">
        <f t="shared" si="19"/>
        <v/>
      </c>
      <c r="K102" s="39" t="str">
        <f t="shared" si="20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7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2"/>
        <v/>
      </c>
      <c r="H103" s="38" t="str">
        <f t="shared" si="18"/>
        <v/>
      </c>
      <c r="I103" s="39" t="str">
        <f t="shared" si="14"/>
        <v/>
      </c>
      <c r="J103" s="40" t="str">
        <f t="shared" si="19"/>
        <v/>
      </c>
      <c r="K103" s="39" t="str">
        <f t="shared" si="20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7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2"/>
        <v/>
      </c>
      <c r="H104" s="38" t="str">
        <f t="shared" si="18"/>
        <v/>
      </c>
      <c r="I104" s="39" t="str">
        <f t="shared" si="14"/>
        <v/>
      </c>
      <c r="J104" s="40" t="str">
        <f t="shared" si="19"/>
        <v/>
      </c>
      <c r="K104" s="39" t="str">
        <f t="shared" si="20"/>
        <v/>
      </c>
      <c r="M104" s="41"/>
      <c r="N104" s="41"/>
      <c r="P104" s="41"/>
      <c r="Q104" s="41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12" priority="5" operator="equal">
      <formula>0</formula>
    </cfRule>
    <cfRule type="containsText" dxfId="11" priority="6" operator="containsText" text="F">
      <formula>NOT(ISERROR(SEARCH("F",F1)))</formula>
    </cfRule>
  </conditionalFormatting>
  <conditionalFormatting sqref="K5:K104">
    <cfRule type="duplicateValues" dxfId="10" priority="2"/>
  </conditionalFormatting>
  <conditionalFormatting sqref="M5:M104">
    <cfRule type="duplicateValues" dxfId="9" priority="4"/>
  </conditionalFormatting>
  <conditionalFormatting sqref="P5:P104">
    <cfRule type="duplicateValues" dxfId="8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Q104"/>
  <sheetViews>
    <sheetView zoomScaleNormal="100" workbookViewId="0">
      <selection activeCell="C5" sqref="C5:F90"/>
    </sheetView>
  </sheetViews>
  <sheetFormatPr baseColWidth="10" defaultColWidth="10.42578125" defaultRowHeight="15" x14ac:dyDescent="0.25"/>
  <cols>
    <col min="2" max="2" width="5.28515625" style="1" customWidth="1"/>
    <col min="3" max="3" width="12.5703125" customWidth="1"/>
    <col min="4" max="4" width="11.140625" customWidth="1"/>
    <col min="5" max="5" width="20.28515625" customWidth="1"/>
    <col min="6" max="6" width="3.28515625" customWidth="1"/>
    <col min="7" max="7" width="9.28515625" style="15" customWidth="1"/>
    <col min="8" max="8" width="5.5703125" style="32" customWidth="1"/>
    <col min="9" max="9" width="7.42578125" style="15" customWidth="1"/>
    <col min="10" max="10" width="8" customWidth="1"/>
    <col min="11" max="11" width="8.42578125" customWidth="1"/>
  </cols>
  <sheetData>
    <row r="1" spans="2:17" ht="23.25" x14ac:dyDescent="0.35">
      <c r="B1" s="60" t="s">
        <v>149</v>
      </c>
      <c r="C1" s="60"/>
      <c r="D1" s="60"/>
      <c r="E1" s="60"/>
      <c r="F1" s="60"/>
      <c r="G1" s="60"/>
      <c r="H1" s="60"/>
      <c r="I1" s="62" t="s">
        <v>150</v>
      </c>
      <c r="J1" s="62"/>
      <c r="K1" s="62"/>
    </row>
    <row r="3" spans="2:17" ht="16.5" customHeight="1" x14ac:dyDescent="0.25">
      <c r="B3" s="63" t="s">
        <v>1</v>
      </c>
      <c r="C3" s="64" t="s">
        <v>2</v>
      </c>
      <c r="D3" s="64" t="s">
        <v>3</v>
      </c>
      <c r="E3" s="64" t="s">
        <v>4</v>
      </c>
      <c r="F3" s="65" t="s">
        <v>5</v>
      </c>
      <c r="G3" s="66" t="s">
        <v>129</v>
      </c>
      <c r="H3" s="66" t="s">
        <v>130</v>
      </c>
      <c r="I3" s="64" t="s">
        <v>131</v>
      </c>
      <c r="J3" s="67" t="s">
        <v>132</v>
      </c>
      <c r="K3" s="68" t="s">
        <v>133</v>
      </c>
      <c r="M3" s="61" t="s">
        <v>134</v>
      </c>
      <c r="N3" s="61"/>
      <c r="P3" s="61" t="s">
        <v>135</v>
      </c>
      <c r="Q3" s="61"/>
    </row>
    <row r="4" spans="2:17" ht="15.75" customHeight="1" x14ac:dyDescent="0.25">
      <c r="B4" s="63">
        <v>1</v>
      </c>
      <c r="C4" s="64" t="str">
        <f>IF(Engagés!C4&gt;0,Engagés!C4,"")</f>
        <v>Lucas</v>
      </c>
      <c r="D4" s="64" t="str">
        <f>IF(Engagés!D4&gt;0,Engagés!D4,"")</f>
        <v>VC DINAN</v>
      </c>
      <c r="E4" s="64" t="str">
        <f>IF(Engagés!E4&gt;0,Engagés!E4,"")</f>
        <v/>
      </c>
      <c r="F4" s="65" t="str">
        <f>IF(Engagés!E4="F","F","")</f>
        <v/>
      </c>
      <c r="G4" s="33" t="s">
        <v>136</v>
      </c>
      <c r="H4" s="34" t="s">
        <v>133</v>
      </c>
      <c r="I4" s="64"/>
      <c r="J4" s="67"/>
      <c r="K4" s="68"/>
      <c r="M4" s="30" t="s">
        <v>137</v>
      </c>
      <c r="N4" s="30" t="s">
        <v>136</v>
      </c>
      <c r="P4" s="30" t="s">
        <v>137</v>
      </c>
      <c r="Q4" s="30" t="s">
        <v>138</v>
      </c>
    </row>
    <row r="5" spans="2:17" ht="15.75" customHeight="1" x14ac:dyDescent="0.25">
      <c r="B5" s="35"/>
      <c r="C5" s="36" t="str">
        <f>IFERROR(VLOOKUP(B5,Engagés!$A$4:$E$83,2,FALSE()),"")</f>
        <v/>
      </c>
      <c r="D5" s="36" t="str">
        <f>IFERROR(VLOOKUP(B5,Engagés!$A$4:$E$83,3,FALSE()),"")</f>
        <v/>
      </c>
      <c r="E5" s="36" t="str">
        <f>IFERROR(VLOOKUP(B5,Engagés!$A$4:$E$83,4,FALSE()),"")</f>
        <v/>
      </c>
      <c r="F5" s="36" t="str">
        <f>IFERROR(VLOOKUP(B5,Engagés!$A$4:$E$83,5,FALSE()),"")</f>
        <v/>
      </c>
      <c r="G5" s="37" t="str">
        <f t="shared" ref="G5:G36" si="0">IFERROR(VLOOKUP(B5,$M$5:$N$104,2,FALSE()),"")</f>
        <v/>
      </c>
      <c r="H5" s="38" t="str">
        <f t="shared" ref="H5:H36" si="1">IFERROR((RANK(G5,$G$4:$G$104,1)),"")</f>
        <v/>
      </c>
      <c r="I5" s="39" t="str">
        <f t="shared" ref="I5:I36" si="2">IFERROR(VLOOKUP(B5,$P$5:$Q$104,2,FALSE()),"")</f>
        <v/>
      </c>
      <c r="J5" s="40" t="str">
        <f t="shared" ref="J5:J36" si="3">IFERROR(SUM(H5+I5),"")</f>
        <v/>
      </c>
      <c r="K5" s="39" t="str">
        <f t="shared" ref="K5:K36" si="4">IFERROR(RANK(J5,$J$4:$J$104,1),"")</f>
        <v/>
      </c>
      <c r="M5" s="41"/>
      <c r="N5" s="41"/>
      <c r="P5" s="41"/>
      <c r="Q5" s="41">
        <v>1</v>
      </c>
    </row>
    <row r="6" spans="2:17" x14ac:dyDescent="0.25">
      <c r="B6" s="35"/>
      <c r="C6" s="36" t="str">
        <f>IFERROR(VLOOKUP(B6,Engagés!$A$4:$E$83,2,FALSE()),"")</f>
        <v/>
      </c>
      <c r="D6" s="36" t="str">
        <f>IFERROR(VLOOKUP(B6,Engagés!$A$4:$E$83,3,FALSE()),"")</f>
        <v/>
      </c>
      <c r="E6" s="36" t="str">
        <f>IFERROR(VLOOKUP(B6,Engagés!$A$4:$E$83,4,FALSE()),"")</f>
        <v/>
      </c>
      <c r="F6" s="36" t="str">
        <f>IFERROR(VLOOKUP(B6,Engagés!$A$4:$E$83,5,FALSE()),"")</f>
        <v/>
      </c>
      <c r="G6" s="37" t="str">
        <f t="shared" si="0"/>
        <v/>
      </c>
      <c r="H6" s="38" t="str">
        <f t="shared" si="1"/>
        <v/>
      </c>
      <c r="I6" s="39" t="str">
        <f t="shared" si="2"/>
        <v/>
      </c>
      <c r="J6" s="40" t="str">
        <f t="shared" si="3"/>
        <v/>
      </c>
      <c r="K6" s="39" t="str">
        <f t="shared" si="4"/>
        <v/>
      </c>
      <c r="M6" s="41"/>
      <c r="N6" s="41"/>
      <c r="P6" s="41"/>
      <c r="Q6" s="41">
        <v>2</v>
      </c>
    </row>
    <row r="7" spans="2:17" x14ac:dyDescent="0.25">
      <c r="B7" s="35"/>
      <c r="C7" s="36" t="str">
        <f>IFERROR(VLOOKUP(B7,Engagés!$A$4:$E$83,2,FALSE()),"")</f>
        <v/>
      </c>
      <c r="D7" s="36" t="str">
        <f>IFERROR(VLOOKUP(B7,Engagés!$A$4:$E$83,3,FALSE()),"")</f>
        <v/>
      </c>
      <c r="E7" s="36" t="str">
        <f>IFERROR(VLOOKUP(B7,Engagés!$A$4:$E$83,4,FALSE()),"")</f>
        <v/>
      </c>
      <c r="F7" s="36" t="str">
        <f>IFERROR(VLOOKUP(B7,Engagés!$A$4:$E$83,5,FALSE()),"")</f>
        <v/>
      </c>
      <c r="G7" s="37" t="str">
        <f t="shared" si="0"/>
        <v/>
      </c>
      <c r="H7" s="38" t="str">
        <f t="shared" si="1"/>
        <v/>
      </c>
      <c r="I7" s="39" t="str">
        <f t="shared" si="2"/>
        <v/>
      </c>
      <c r="J7" s="40" t="str">
        <f t="shared" si="3"/>
        <v/>
      </c>
      <c r="K7" s="39" t="str">
        <f t="shared" si="4"/>
        <v/>
      </c>
      <c r="M7" s="41"/>
      <c r="N7" s="41"/>
      <c r="P7" s="41"/>
      <c r="Q7" s="41">
        <v>3</v>
      </c>
    </row>
    <row r="8" spans="2:17" x14ac:dyDescent="0.25">
      <c r="B8" s="35"/>
      <c r="C8" s="36" t="str">
        <f>IFERROR(VLOOKUP(B8,Engagés!$A$4:$E$83,2,FALSE()),"")</f>
        <v/>
      </c>
      <c r="D8" s="36" t="str">
        <f>IFERROR(VLOOKUP(B8,Engagés!$A$4:$E$83,3,FALSE()),"")</f>
        <v/>
      </c>
      <c r="E8" s="36" t="str">
        <f>IFERROR(VLOOKUP(B8,Engagés!$A$4:$E$83,4,FALSE()),"")</f>
        <v/>
      </c>
      <c r="F8" s="36" t="str">
        <f>IFERROR(VLOOKUP(B8,Engagés!$A$4:$E$83,5,FALSE()),"")</f>
        <v/>
      </c>
      <c r="G8" s="37" t="str">
        <f t="shared" si="0"/>
        <v/>
      </c>
      <c r="H8" s="38" t="str">
        <f t="shared" si="1"/>
        <v/>
      </c>
      <c r="I8" s="39" t="str">
        <f t="shared" si="2"/>
        <v/>
      </c>
      <c r="J8" s="40" t="str">
        <f t="shared" si="3"/>
        <v/>
      </c>
      <c r="K8" s="39" t="str">
        <f t="shared" si="4"/>
        <v/>
      </c>
      <c r="M8" s="41"/>
      <c r="N8" s="41"/>
      <c r="P8" s="41"/>
      <c r="Q8" s="41">
        <v>4</v>
      </c>
    </row>
    <row r="9" spans="2:17" x14ac:dyDescent="0.25">
      <c r="B9" s="35" t="str">
        <f t="shared" ref="B9:B40" si="5">IF(M9&gt;0,M9,"")</f>
        <v/>
      </c>
      <c r="C9" s="36" t="str">
        <f>IFERROR(VLOOKUP(B9,Engagés!$A$4:$E$83,2,FALSE()),"")</f>
        <v/>
      </c>
      <c r="D9" s="36" t="str">
        <f>IFERROR(VLOOKUP(B9,Engagés!$A$4:$E$83,3,FALSE()),"")</f>
        <v/>
      </c>
      <c r="E9" s="36" t="str">
        <f>IFERROR(VLOOKUP(B9,Engagés!$A$4:$E$83,4,FALSE()),"")</f>
        <v/>
      </c>
      <c r="F9" s="36" t="str">
        <f>IFERROR(VLOOKUP(B9,Engagés!$A$4:$E$83,5,FALSE()),"")</f>
        <v/>
      </c>
      <c r="G9" s="37" t="str">
        <f t="shared" si="0"/>
        <v/>
      </c>
      <c r="H9" s="38" t="str">
        <f t="shared" si="1"/>
        <v/>
      </c>
      <c r="I9" s="39" t="str">
        <f t="shared" si="2"/>
        <v/>
      </c>
      <c r="J9" s="40" t="str">
        <f t="shared" si="3"/>
        <v/>
      </c>
      <c r="K9" s="39" t="str">
        <f t="shared" si="4"/>
        <v/>
      </c>
      <c r="M9" s="41"/>
      <c r="N9" s="41"/>
      <c r="P9" s="41"/>
      <c r="Q9" s="41">
        <v>5</v>
      </c>
    </row>
    <row r="10" spans="2:17" x14ac:dyDescent="0.25">
      <c r="B10" s="35" t="str">
        <f t="shared" si="5"/>
        <v/>
      </c>
      <c r="C10" s="36" t="str">
        <f>IFERROR(VLOOKUP(B10,Engagés!$A$4:$E$83,2,FALSE()),"")</f>
        <v/>
      </c>
      <c r="D10" s="36" t="str">
        <f>IFERROR(VLOOKUP(B10,Engagés!$A$4:$E$83,3,FALSE()),"")</f>
        <v/>
      </c>
      <c r="E10" s="36" t="str">
        <f>IFERROR(VLOOKUP(B10,Engagés!$A$4:$E$83,4,FALSE()),"")</f>
        <v/>
      </c>
      <c r="F10" s="36" t="str">
        <f>IFERROR(VLOOKUP(B10,Engagés!$A$4:$E$83,5,FALSE()),"")</f>
        <v/>
      </c>
      <c r="G10" s="37" t="str">
        <f t="shared" si="0"/>
        <v/>
      </c>
      <c r="H10" s="38" t="str">
        <f t="shared" si="1"/>
        <v/>
      </c>
      <c r="I10" s="39" t="str">
        <f t="shared" si="2"/>
        <v/>
      </c>
      <c r="J10" s="40" t="str">
        <f t="shared" si="3"/>
        <v/>
      </c>
      <c r="K10" s="39" t="str">
        <f t="shared" si="4"/>
        <v/>
      </c>
      <c r="M10" s="41"/>
      <c r="N10" s="41"/>
      <c r="P10" s="41"/>
      <c r="Q10" s="41">
        <v>6</v>
      </c>
    </row>
    <row r="11" spans="2:17" x14ac:dyDescent="0.25">
      <c r="B11" s="35" t="str">
        <f t="shared" si="5"/>
        <v/>
      </c>
      <c r="C11" s="36" t="str">
        <f>IFERROR(VLOOKUP(B11,Engagés!$A$4:$E$83,2,FALSE()),"")</f>
        <v/>
      </c>
      <c r="D11" s="36" t="str">
        <f>IFERROR(VLOOKUP(B11,Engagés!$A$4:$E$83,3,FALSE()),"")</f>
        <v/>
      </c>
      <c r="E11" s="36" t="str">
        <f>IFERROR(VLOOKUP(B11,Engagés!$A$4:$E$83,4,FALSE()),"")</f>
        <v/>
      </c>
      <c r="F11" s="36" t="str">
        <f>IFERROR(VLOOKUP(B11,Engagés!$A$4:$E$83,5,FALSE()),"")</f>
        <v/>
      </c>
      <c r="G11" s="37" t="str">
        <f t="shared" si="0"/>
        <v/>
      </c>
      <c r="H11" s="38" t="str">
        <f t="shared" si="1"/>
        <v/>
      </c>
      <c r="I11" s="39" t="str">
        <f t="shared" si="2"/>
        <v/>
      </c>
      <c r="J11" s="40" t="str">
        <f t="shared" si="3"/>
        <v/>
      </c>
      <c r="K11" s="39" t="str">
        <f t="shared" si="4"/>
        <v/>
      </c>
      <c r="M11" s="41"/>
      <c r="N11" s="41"/>
      <c r="P11" s="41"/>
      <c r="Q11" s="41">
        <v>7</v>
      </c>
    </row>
    <row r="12" spans="2:17" x14ac:dyDescent="0.25">
      <c r="B12" s="35" t="str">
        <f t="shared" si="5"/>
        <v/>
      </c>
      <c r="C12" s="36" t="str">
        <f>IFERROR(VLOOKUP(B12,Engagés!$A$4:$E$83,2,FALSE()),"")</f>
        <v/>
      </c>
      <c r="D12" s="36" t="str">
        <f>IFERROR(VLOOKUP(B12,Engagés!$A$4:$E$83,3,FALSE()),"")</f>
        <v/>
      </c>
      <c r="E12" s="36" t="str">
        <f>IFERROR(VLOOKUP(B12,Engagés!$A$4:$E$83,4,FALSE()),"")</f>
        <v/>
      </c>
      <c r="F12" s="36" t="str">
        <f>IFERROR(VLOOKUP(B12,Engagés!$A$4:$E$83,5,FALSE()),"")</f>
        <v/>
      </c>
      <c r="G12" s="37" t="str">
        <f t="shared" si="0"/>
        <v/>
      </c>
      <c r="H12" s="38" t="str">
        <f t="shared" si="1"/>
        <v/>
      </c>
      <c r="I12" s="39" t="str">
        <f t="shared" si="2"/>
        <v/>
      </c>
      <c r="J12" s="40" t="str">
        <f t="shared" si="3"/>
        <v/>
      </c>
      <c r="K12" s="39" t="str">
        <f t="shared" si="4"/>
        <v/>
      </c>
      <c r="M12" s="41"/>
      <c r="N12" s="41"/>
      <c r="P12" s="41"/>
      <c r="Q12" s="41">
        <v>8</v>
      </c>
    </row>
    <row r="13" spans="2:17" x14ac:dyDescent="0.25">
      <c r="B13" s="35" t="str">
        <f t="shared" si="5"/>
        <v/>
      </c>
      <c r="C13" s="36" t="str">
        <f>IFERROR(VLOOKUP(B13,Engagés!$A$4:$E$83,2,FALSE()),"")</f>
        <v/>
      </c>
      <c r="D13" s="36" t="str">
        <f>IFERROR(VLOOKUP(B13,Engagés!$A$4:$E$83,3,FALSE()),"")</f>
        <v/>
      </c>
      <c r="E13" s="36" t="str">
        <f>IFERROR(VLOOKUP(B13,Engagés!$A$4:$E$83,4,FALSE()),"")</f>
        <v/>
      </c>
      <c r="F13" s="36" t="str">
        <f>IFERROR(VLOOKUP(B13,Engagés!$A$4:$E$83,5,FALSE()),"")</f>
        <v/>
      </c>
      <c r="G13" s="37" t="str">
        <f t="shared" si="0"/>
        <v/>
      </c>
      <c r="H13" s="38" t="str">
        <f t="shared" si="1"/>
        <v/>
      </c>
      <c r="I13" s="39" t="str">
        <f t="shared" si="2"/>
        <v/>
      </c>
      <c r="J13" s="40" t="str">
        <f t="shared" si="3"/>
        <v/>
      </c>
      <c r="K13" s="39" t="str">
        <f t="shared" si="4"/>
        <v/>
      </c>
      <c r="M13" s="41"/>
      <c r="N13" s="41"/>
      <c r="P13" s="41"/>
      <c r="Q13" s="41">
        <v>9</v>
      </c>
    </row>
    <row r="14" spans="2:17" x14ac:dyDescent="0.25">
      <c r="B14" s="35" t="str">
        <f t="shared" si="5"/>
        <v/>
      </c>
      <c r="C14" s="36" t="str">
        <f>IFERROR(VLOOKUP(B14,Engagés!$A$4:$E$83,2,FALSE()),"")</f>
        <v/>
      </c>
      <c r="D14" s="36" t="str">
        <f>IFERROR(VLOOKUP(B14,Engagés!$A$4:$E$83,3,FALSE()),"")</f>
        <v/>
      </c>
      <c r="E14" s="36" t="str">
        <f>IFERROR(VLOOKUP(B14,Engagés!$A$4:$E$83,4,FALSE()),"")</f>
        <v/>
      </c>
      <c r="F14" s="36" t="str">
        <f>IFERROR(VLOOKUP(B14,Engagés!$A$4:$E$83,5,FALSE()),"")</f>
        <v/>
      </c>
      <c r="G14" s="37" t="str">
        <f t="shared" si="0"/>
        <v/>
      </c>
      <c r="H14" s="38" t="str">
        <f t="shared" si="1"/>
        <v/>
      </c>
      <c r="I14" s="39" t="str">
        <f t="shared" si="2"/>
        <v/>
      </c>
      <c r="J14" s="40" t="str">
        <f t="shared" si="3"/>
        <v/>
      </c>
      <c r="K14" s="39" t="str">
        <f t="shared" si="4"/>
        <v/>
      </c>
      <c r="M14" s="41"/>
      <c r="N14" s="41"/>
      <c r="P14" s="41"/>
      <c r="Q14" s="41">
        <v>10</v>
      </c>
    </row>
    <row r="15" spans="2:17" x14ac:dyDescent="0.25">
      <c r="B15" s="35" t="str">
        <f t="shared" si="5"/>
        <v/>
      </c>
      <c r="C15" s="36" t="str">
        <f>IFERROR(VLOOKUP(B15,Engagés!$A$4:$E$83,2,FALSE()),"")</f>
        <v/>
      </c>
      <c r="D15" s="36" t="str">
        <f>IFERROR(VLOOKUP(B15,Engagés!$A$4:$E$83,3,FALSE()),"")</f>
        <v/>
      </c>
      <c r="E15" s="36" t="str">
        <f>IFERROR(VLOOKUP(B15,Engagés!$A$4:$E$83,4,FALSE()),"")</f>
        <v/>
      </c>
      <c r="F15" s="36" t="str">
        <f>IFERROR(VLOOKUP(B15,Engagés!$A$4:$E$83,5,FALSE()),"")</f>
        <v/>
      </c>
      <c r="G15" s="37" t="str">
        <f t="shared" si="0"/>
        <v/>
      </c>
      <c r="H15" s="38" t="str">
        <f t="shared" si="1"/>
        <v/>
      </c>
      <c r="I15" s="39" t="str">
        <f t="shared" si="2"/>
        <v/>
      </c>
      <c r="J15" s="40" t="str">
        <f t="shared" si="3"/>
        <v/>
      </c>
      <c r="K15" s="39" t="str">
        <f t="shared" si="4"/>
        <v/>
      </c>
      <c r="M15" s="41"/>
      <c r="N15" s="41"/>
      <c r="P15" s="41"/>
      <c r="Q15" s="41">
        <v>11</v>
      </c>
    </row>
    <row r="16" spans="2:17" x14ac:dyDescent="0.25">
      <c r="B16" s="35" t="str">
        <f t="shared" si="5"/>
        <v/>
      </c>
      <c r="C16" s="36" t="str">
        <f>IFERROR(VLOOKUP(B16,Engagés!$A$4:$E$83,2,FALSE()),"")</f>
        <v/>
      </c>
      <c r="D16" s="36" t="str">
        <f>IFERROR(VLOOKUP(B16,Engagés!$A$4:$E$83,3,FALSE()),"")</f>
        <v/>
      </c>
      <c r="E16" s="36" t="str">
        <f>IFERROR(VLOOKUP(B16,Engagés!$A$4:$E$83,4,FALSE()),"")</f>
        <v/>
      </c>
      <c r="F16" s="36" t="str">
        <f>IFERROR(VLOOKUP(B16,Engagés!$A$4:$E$83,5,FALSE()),"")</f>
        <v/>
      </c>
      <c r="G16" s="37" t="str">
        <f t="shared" si="0"/>
        <v/>
      </c>
      <c r="H16" s="38" t="str">
        <f t="shared" si="1"/>
        <v/>
      </c>
      <c r="I16" s="39" t="str">
        <f t="shared" si="2"/>
        <v/>
      </c>
      <c r="J16" s="40" t="str">
        <f t="shared" si="3"/>
        <v/>
      </c>
      <c r="K16" s="39" t="str">
        <f t="shared" si="4"/>
        <v/>
      </c>
      <c r="M16" s="41"/>
      <c r="N16" s="41"/>
      <c r="P16" s="41"/>
      <c r="Q16" s="41">
        <v>12</v>
      </c>
    </row>
    <row r="17" spans="2:17" x14ac:dyDescent="0.25">
      <c r="B17" s="35" t="str">
        <f t="shared" si="5"/>
        <v/>
      </c>
      <c r="C17" s="36" t="str">
        <f>IFERROR(VLOOKUP(B17,Engagés!$A$4:$E$83,2,FALSE()),"")</f>
        <v/>
      </c>
      <c r="D17" s="36" t="str">
        <f>IFERROR(VLOOKUP(B17,Engagés!$A$4:$E$83,3,FALSE()),"")</f>
        <v/>
      </c>
      <c r="E17" s="36" t="str">
        <f>IFERROR(VLOOKUP(B17,Engagés!$A$4:$E$83,4,FALSE()),"")</f>
        <v/>
      </c>
      <c r="F17" s="36" t="str">
        <f>IFERROR(VLOOKUP(B17,Engagés!$A$4:$E$83,5,FALSE()),"")</f>
        <v/>
      </c>
      <c r="G17" s="37" t="str">
        <f t="shared" si="0"/>
        <v/>
      </c>
      <c r="H17" s="38" t="str">
        <f t="shared" si="1"/>
        <v/>
      </c>
      <c r="I17" s="39" t="str">
        <f t="shared" si="2"/>
        <v/>
      </c>
      <c r="J17" s="40" t="str">
        <f t="shared" si="3"/>
        <v/>
      </c>
      <c r="K17" s="39" t="str">
        <f t="shared" si="4"/>
        <v/>
      </c>
      <c r="M17" s="41"/>
      <c r="N17" s="41"/>
      <c r="P17" s="41"/>
      <c r="Q17" s="41">
        <v>13</v>
      </c>
    </row>
    <row r="18" spans="2:17" x14ac:dyDescent="0.25">
      <c r="B18" s="35" t="str">
        <f t="shared" si="5"/>
        <v/>
      </c>
      <c r="C18" s="36" t="str">
        <f>IFERROR(VLOOKUP(B18,Engagés!$A$4:$E$83,2,FALSE()),"")</f>
        <v/>
      </c>
      <c r="D18" s="36" t="str">
        <f>IFERROR(VLOOKUP(B18,Engagés!$A$4:$E$83,3,FALSE()),"")</f>
        <v/>
      </c>
      <c r="E18" s="36" t="str">
        <f>IFERROR(VLOOKUP(B18,Engagés!$A$4:$E$83,4,FALSE()),"")</f>
        <v/>
      </c>
      <c r="F18" s="36" t="str">
        <f>IFERROR(VLOOKUP(B18,Engagés!$A$4:$E$83,5,FALSE()),"")</f>
        <v/>
      </c>
      <c r="G18" s="37" t="str">
        <f t="shared" si="0"/>
        <v/>
      </c>
      <c r="H18" s="38" t="str">
        <f t="shared" si="1"/>
        <v/>
      </c>
      <c r="I18" s="39" t="str">
        <f t="shared" si="2"/>
        <v/>
      </c>
      <c r="J18" s="40" t="str">
        <f t="shared" si="3"/>
        <v/>
      </c>
      <c r="K18" s="39" t="str">
        <f t="shared" si="4"/>
        <v/>
      </c>
      <c r="M18" s="41"/>
      <c r="N18" s="41"/>
      <c r="P18" s="41"/>
      <c r="Q18" s="41">
        <v>14</v>
      </c>
    </row>
    <row r="19" spans="2:17" x14ac:dyDescent="0.25">
      <c r="B19" s="35" t="str">
        <f t="shared" si="5"/>
        <v/>
      </c>
      <c r="C19" s="36" t="str">
        <f>IFERROR(VLOOKUP(B19,Engagés!$A$4:$E$83,2,FALSE()),"")</f>
        <v/>
      </c>
      <c r="D19" s="36" t="str">
        <f>IFERROR(VLOOKUP(B19,Engagés!$A$4:$E$83,3,FALSE()),"")</f>
        <v/>
      </c>
      <c r="E19" s="36" t="str">
        <f>IFERROR(VLOOKUP(B19,Engagés!$A$4:$E$83,4,FALSE()),"")</f>
        <v/>
      </c>
      <c r="F19" s="36" t="str">
        <f>IFERROR(VLOOKUP(B19,Engagés!$A$4:$E$83,5,FALSE()),"")</f>
        <v/>
      </c>
      <c r="G19" s="37" t="str">
        <f t="shared" si="0"/>
        <v/>
      </c>
      <c r="H19" s="38" t="str">
        <f t="shared" si="1"/>
        <v/>
      </c>
      <c r="I19" s="39" t="str">
        <f t="shared" si="2"/>
        <v/>
      </c>
      <c r="J19" s="40" t="str">
        <f t="shared" si="3"/>
        <v/>
      </c>
      <c r="K19" s="39" t="str">
        <f t="shared" si="4"/>
        <v/>
      </c>
      <c r="M19" s="41"/>
      <c r="N19" s="41"/>
      <c r="P19" s="41"/>
      <c r="Q19" s="41">
        <v>15</v>
      </c>
    </row>
    <row r="20" spans="2:17" x14ac:dyDescent="0.25">
      <c r="B20" s="35" t="str">
        <f t="shared" si="5"/>
        <v/>
      </c>
      <c r="C20" s="36" t="str">
        <f>IFERROR(VLOOKUP(B20,Engagés!$A$4:$E$83,2,FALSE()),"")</f>
        <v/>
      </c>
      <c r="D20" s="36" t="str">
        <f>IFERROR(VLOOKUP(B20,Engagés!$A$4:$E$83,3,FALSE()),"")</f>
        <v/>
      </c>
      <c r="E20" s="36" t="str">
        <f>IFERROR(VLOOKUP(B20,Engagés!$A$4:$E$83,4,FALSE()),"")</f>
        <v/>
      </c>
      <c r="F20" s="36" t="str">
        <f>IFERROR(VLOOKUP(B20,Engagés!$A$4:$E$83,5,FALSE()),"")</f>
        <v/>
      </c>
      <c r="G20" s="37" t="str">
        <f t="shared" si="0"/>
        <v/>
      </c>
      <c r="H20" s="38" t="str">
        <f t="shared" si="1"/>
        <v/>
      </c>
      <c r="I20" s="39" t="str">
        <f t="shared" si="2"/>
        <v/>
      </c>
      <c r="J20" s="40" t="str">
        <f t="shared" si="3"/>
        <v/>
      </c>
      <c r="K20" s="39" t="str">
        <f t="shared" si="4"/>
        <v/>
      </c>
      <c r="M20" s="41"/>
      <c r="N20" s="41"/>
      <c r="P20" s="41"/>
      <c r="Q20" s="41">
        <v>16</v>
      </c>
    </row>
    <row r="21" spans="2:17" x14ac:dyDescent="0.25">
      <c r="B21" s="35" t="str">
        <f t="shared" si="5"/>
        <v/>
      </c>
      <c r="C21" s="36" t="str">
        <f>IFERROR(VLOOKUP(B21,Engagés!$A$4:$E$83,2,FALSE()),"")</f>
        <v/>
      </c>
      <c r="D21" s="36" t="str">
        <f>IFERROR(VLOOKUP(B21,Engagés!$A$4:$E$83,3,FALSE()),"")</f>
        <v/>
      </c>
      <c r="E21" s="36" t="str">
        <f>IFERROR(VLOOKUP(B21,Engagés!$A$4:$E$83,4,FALSE()),"")</f>
        <v/>
      </c>
      <c r="F21" s="36" t="str">
        <f>IFERROR(VLOOKUP(B21,Engagés!$A$4:$E$83,5,FALSE()),"")</f>
        <v/>
      </c>
      <c r="G21" s="37" t="str">
        <f t="shared" si="0"/>
        <v/>
      </c>
      <c r="H21" s="38" t="str">
        <f t="shared" si="1"/>
        <v/>
      </c>
      <c r="I21" s="39" t="str">
        <f t="shared" si="2"/>
        <v/>
      </c>
      <c r="J21" s="40" t="str">
        <f t="shared" si="3"/>
        <v/>
      </c>
      <c r="K21" s="39" t="str">
        <f t="shared" si="4"/>
        <v/>
      </c>
      <c r="M21" s="41"/>
      <c r="N21" s="41"/>
      <c r="P21" s="41"/>
      <c r="Q21" s="41">
        <v>17</v>
      </c>
    </row>
    <row r="22" spans="2:17" x14ac:dyDescent="0.25">
      <c r="B22" s="35" t="str">
        <f t="shared" si="5"/>
        <v/>
      </c>
      <c r="C22" s="36" t="str">
        <f>IFERROR(VLOOKUP(B22,Engagés!$A$4:$E$83,2,FALSE()),"")</f>
        <v/>
      </c>
      <c r="D22" s="36" t="str">
        <f>IFERROR(VLOOKUP(B22,Engagés!$A$4:$E$83,3,FALSE()),"")</f>
        <v/>
      </c>
      <c r="E22" s="36" t="str">
        <f>IFERROR(VLOOKUP(B22,Engagés!$A$4:$E$83,4,FALSE()),"")</f>
        <v/>
      </c>
      <c r="F22" s="36" t="str">
        <f>IFERROR(VLOOKUP(B22,Engagés!$A$4:$E$83,5,FALSE()),"")</f>
        <v/>
      </c>
      <c r="G22" s="37" t="str">
        <f t="shared" si="0"/>
        <v/>
      </c>
      <c r="H22" s="38" t="str">
        <f t="shared" si="1"/>
        <v/>
      </c>
      <c r="I22" s="39" t="str">
        <f t="shared" si="2"/>
        <v/>
      </c>
      <c r="J22" s="40" t="str">
        <f t="shared" si="3"/>
        <v/>
      </c>
      <c r="K22" s="39" t="str">
        <f t="shared" si="4"/>
        <v/>
      </c>
      <c r="M22" s="41"/>
      <c r="N22" s="41"/>
      <c r="P22" s="41"/>
      <c r="Q22" s="41">
        <v>18</v>
      </c>
    </row>
    <row r="23" spans="2:17" x14ac:dyDescent="0.25">
      <c r="B23" s="35" t="str">
        <f t="shared" si="5"/>
        <v/>
      </c>
      <c r="C23" s="36" t="str">
        <f>IFERROR(VLOOKUP(B23,Engagés!$A$4:$E$83,2,FALSE()),"")</f>
        <v/>
      </c>
      <c r="D23" s="36" t="str">
        <f>IFERROR(VLOOKUP(B23,Engagés!$A$4:$E$83,3,FALSE()),"")</f>
        <v/>
      </c>
      <c r="E23" s="36" t="str">
        <f>IFERROR(VLOOKUP(B23,Engagés!$A$4:$E$83,4,FALSE()),"")</f>
        <v/>
      </c>
      <c r="F23" s="36" t="str">
        <f>IFERROR(VLOOKUP(B23,Engagés!$A$4:$E$83,5,FALSE()),"")</f>
        <v/>
      </c>
      <c r="G23" s="37" t="str">
        <f t="shared" si="0"/>
        <v/>
      </c>
      <c r="H23" s="38" t="str">
        <f t="shared" si="1"/>
        <v/>
      </c>
      <c r="I23" s="39" t="str">
        <f t="shared" si="2"/>
        <v/>
      </c>
      <c r="J23" s="40" t="str">
        <f t="shared" si="3"/>
        <v/>
      </c>
      <c r="K23" s="39" t="str">
        <f t="shared" si="4"/>
        <v/>
      </c>
      <c r="M23" s="41"/>
      <c r="N23" s="41"/>
      <c r="P23" s="41"/>
      <c r="Q23" s="41">
        <v>19</v>
      </c>
    </row>
    <row r="24" spans="2:17" x14ac:dyDescent="0.25">
      <c r="B24" s="35" t="str">
        <f t="shared" si="5"/>
        <v/>
      </c>
      <c r="C24" s="36" t="str">
        <f>IFERROR(VLOOKUP(B24,Engagés!$A$4:$E$83,2,FALSE()),"")</f>
        <v/>
      </c>
      <c r="D24" s="36" t="str">
        <f>IFERROR(VLOOKUP(B24,Engagés!$A$4:$E$83,3,FALSE()),"")</f>
        <v/>
      </c>
      <c r="E24" s="36" t="str">
        <f>IFERROR(VLOOKUP(B24,Engagés!$A$4:$E$83,4,FALSE()),"")</f>
        <v/>
      </c>
      <c r="F24" s="36" t="str">
        <f>IFERROR(VLOOKUP(B24,Engagés!$A$4:$E$83,5,FALSE()),"")</f>
        <v/>
      </c>
      <c r="G24" s="37" t="str">
        <f t="shared" si="0"/>
        <v/>
      </c>
      <c r="H24" s="38" t="str">
        <f t="shared" si="1"/>
        <v/>
      </c>
      <c r="I24" s="39" t="str">
        <f t="shared" si="2"/>
        <v/>
      </c>
      <c r="J24" s="40" t="str">
        <f t="shared" si="3"/>
        <v/>
      </c>
      <c r="K24" s="39" t="str">
        <f t="shared" si="4"/>
        <v/>
      </c>
      <c r="M24" s="41"/>
      <c r="N24" s="41"/>
      <c r="P24" s="41"/>
      <c r="Q24" s="41">
        <v>20</v>
      </c>
    </row>
    <row r="25" spans="2:17" x14ac:dyDescent="0.25">
      <c r="B25" s="35" t="str">
        <f t="shared" si="5"/>
        <v/>
      </c>
      <c r="C25" s="36" t="str">
        <f>IFERROR(VLOOKUP(B25,Engagés!$A$4:$E$83,2,FALSE()),"")</f>
        <v/>
      </c>
      <c r="D25" s="36" t="str">
        <f>IFERROR(VLOOKUP(B25,Engagés!$A$4:$E$83,3,FALSE()),"")</f>
        <v/>
      </c>
      <c r="E25" s="36" t="str">
        <f>IFERROR(VLOOKUP(B25,Engagés!$A$4:$E$83,4,FALSE()),"")</f>
        <v/>
      </c>
      <c r="F25" s="36" t="str">
        <f>IFERROR(VLOOKUP(B25,Engagés!$A$4:$E$83,5,FALSE()),"")</f>
        <v/>
      </c>
      <c r="G25" s="37" t="str">
        <f t="shared" si="0"/>
        <v/>
      </c>
      <c r="H25" s="38" t="str">
        <f t="shared" si="1"/>
        <v/>
      </c>
      <c r="I25" s="39" t="str">
        <f t="shared" si="2"/>
        <v/>
      </c>
      <c r="J25" s="40" t="str">
        <f t="shared" si="3"/>
        <v/>
      </c>
      <c r="K25" s="39" t="str">
        <f t="shared" si="4"/>
        <v/>
      </c>
      <c r="M25" s="41"/>
      <c r="N25" s="41"/>
      <c r="P25" s="41"/>
      <c r="Q25" s="41">
        <v>21</v>
      </c>
    </row>
    <row r="26" spans="2:17" x14ac:dyDescent="0.25">
      <c r="B26" s="35" t="str">
        <f t="shared" si="5"/>
        <v/>
      </c>
      <c r="C26" s="36" t="str">
        <f>IFERROR(VLOOKUP(B26,Engagés!$A$4:$E$83,2,FALSE()),"")</f>
        <v/>
      </c>
      <c r="D26" s="36" t="str">
        <f>IFERROR(VLOOKUP(B26,Engagés!$A$4:$E$83,3,FALSE()),"")</f>
        <v/>
      </c>
      <c r="E26" s="36" t="str">
        <f>IFERROR(VLOOKUP(B26,Engagés!$A$4:$E$83,4,FALSE()),"")</f>
        <v/>
      </c>
      <c r="F26" s="36" t="str">
        <f>IFERROR(VLOOKUP(B26,Engagés!$A$4:$E$83,5,FALSE()),"")</f>
        <v/>
      </c>
      <c r="G26" s="37" t="str">
        <f t="shared" si="0"/>
        <v/>
      </c>
      <c r="H26" s="38" t="str">
        <f t="shared" si="1"/>
        <v/>
      </c>
      <c r="I26" s="39" t="str">
        <f t="shared" si="2"/>
        <v/>
      </c>
      <c r="J26" s="40" t="str">
        <f t="shared" si="3"/>
        <v/>
      </c>
      <c r="K26" s="39" t="str">
        <f t="shared" si="4"/>
        <v/>
      </c>
      <c r="M26" s="41"/>
      <c r="N26" s="41"/>
      <c r="P26" s="41"/>
      <c r="Q26" s="41">
        <v>22</v>
      </c>
    </row>
    <row r="27" spans="2:17" x14ac:dyDescent="0.25">
      <c r="B27" s="35" t="str">
        <f t="shared" si="5"/>
        <v/>
      </c>
      <c r="C27" s="36" t="str">
        <f>IFERROR(VLOOKUP(B27,Engagés!$A$4:$E$83,2,FALSE()),"")</f>
        <v/>
      </c>
      <c r="D27" s="36" t="str">
        <f>IFERROR(VLOOKUP(B27,Engagés!$A$4:$E$83,3,FALSE()),"")</f>
        <v/>
      </c>
      <c r="E27" s="36" t="str">
        <f>IFERROR(VLOOKUP(B27,Engagés!$A$4:$E$83,4,FALSE()),"")</f>
        <v/>
      </c>
      <c r="F27" s="36" t="str">
        <f>IFERROR(VLOOKUP(B27,Engagés!$A$4:$E$83,5,FALSE()),"")</f>
        <v/>
      </c>
      <c r="G27" s="37" t="str">
        <f t="shared" si="0"/>
        <v/>
      </c>
      <c r="H27" s="38" t="str">
        <f t="shared" si="1"/>
        <v/>
      </c>
      <c r="I27" s="39" t="str">
        <f t="shared" si="2"/>
        <v/>
      </c>
      <c r="J27" s="40" t="str">
        <f t="shared" si="3"/>
        <v/>
      </c>
      <c r="K27" s="39" t="str">
        <f t="shared" si="4"/>
        <v/>
      </c>
      <c r="M27" s="41"/>
      <c r="N27" s="41"/>
      <c r="P27" s="41"/>
      <c r="Q27" s="41">
        <v>23</v>
      </c>
    </row>
    <row r="28" spans="2:17" x14ac:dyDescent="0.25">
      <c r="B28" s="35" t="str">
        <f t="shared" si="5"/>
        <v/>
      </c>
      <c r="C28" s="36" t="str">
        <f>IFERROR(VLOOKUP(B28,Engagés!$A$4:$E$83,2,FALSE()),"")</f>
        <v/>
      </c>
      <c r="D28" s="36" t="str">
        <f>IFERROR(VLOOKUP(B28,Engagés!$A$4:$E$83,3,FALSE()),"")</f>
        <v/>
      </c>
      <c r="E28" s="36" t="str">
        <f>IFERROR(VLOOKUP(B28,Engagés!$A$4:$E$83,4,FALSE()),"")</f>
        <v/>
      </c>
      <c r="F28" s="36" t="str">
        <f>IFERROR(VLOOKUP(B28,Engagés!$A$4:$E$83,5,FALSE()),"")</f>
        <v/>
      </c>
      <c r="G28" s="37" t="str">
        <f t="shared" si="0"/>
        <v/>
      </c>
      <c r="H28" s="38" t="str">
        <f t="shared" si="1"/>
        <v/>
      </c>
      <c r="I28" s="39" t="str">
        <f t="shared" si="2"/>
        <v/>
      </c>
      <c r="J28" s="40" t="str">
        <f t="shared" si="3"/>
        <v/>
      </c>
      <c r="K28" s="39" t="str">
        <f t="shared" si="4"/>
        <v/>
      </c>
      <c r="M28" s="41"/>
      <c r="N28" s="41"/>
      <c r="P28" s="41"/>
      <c r="Q28" s="41">
        <v>24</v>
      </c>
    </row>
    <row r="29" spans="2:17" x14ac:dyDescent="0.25">
      <c r="B29" s="35" t="str">
        <f t="shared" si="5"/>
        <v/>
      </c>
      <c r="C29" s="36" t="str">
        <f>IFERROR(VLOOKUP(B29,Engagés!$A$4:$E$83,2,FALSE()),"")</f>
        <v/>
      </c>
      <c r="D29" s="36" t="str">
        <f>IFERROR(VLOOKUP(B29,Engagés!$A$4:$E$83,3,FALSE()),"")</f>
        <v/>
      </c>
      <c r="E29" s="36" t="str">
        <f>IFERROR(VLOOKUP(B29,Engagés!$A$4:$E$83,4,FALSE()),"")</f>
        <v/>
      </c>
      <c r="F29" s="36" t="str">
        <f>IFERROR(VLOOKUP(B29,Engagés!$A$4:$E$83,5,FALSE()),"")</f>
        <v/>
      </c>
      <c r="G29" s="37" t="str">
        <f t="shared" si="0"/>
        <v/>
      </c>
      <c r="H29" s="38" t="str">
        <f t="shared" si="1"/>
        <v/>
      </c>
      <c r="I29" s="39" t="str">
        <f t="shared" si="2"/>
        <v/>
      </c>
      <c r="J29" s="40" t="str">
        <f t="shared" si="3"/>
        <v/>
      </c>
      <c r="K29" s="39" t="str">
        <f t="shared" si="4"/>
        <v/>
      </c>
      <c r="M29" s="41"/>
      <c r="N29" s="41"/>
      <c r="P29" s="41"/>
      <c r="Q29" s="41">
        <v>25</v>
      </c>
    </row>
    <row r="30" spans="2:17" x14ac:dyDescent="0.25">
      <c r="B30" s="35" t="str">
        <f t="shared" si="5"/>
        <v/>
      </c>
      <c r="C30" s="36" t="str">
        <f>IFERROR(VLOOKUP(B30,Engagés!$A$4:$E$83,2,FALSE()),"")</f>
        <v/>
      </c>
      <c r="D30" s="36" t="str">
        <f>IFERROR(VLOOKUP(B30,Engagés!$A$4:$E$83,3,FALSE()),"")</f>
        <v/>
      </c>
      <c r="E30" s="36" t="str">
        <f>IFERROR(VLOOKUP(B30,Engagés!$A$4:$E$83,4,FALSE()),"")</f>
        <v/>
      </c>
      <c r="F30" s="36" t="str">
        <f>IFERROR(VLOOKUP(B30,Engagés!$A$4:$E$83,5,FALSE()),"")</f>
        <v/>
      </c>
      <c r="G30" s="37" t="str">
        <f t="shared" si="0"/>
        <v/>
      </c>
      <c r="H30" s="38" t="str">
        <f t="shared" si="1"/>
        <v/>
      </c>
      <c r="I30" s="39" t="str">
        <f t="shared" si="2"/>
        <v/>
      </c>
      <c r="J30" s="40" t="str">
        <f t="shared" si="3"/>
        <v/>
      </c>
      <c r="K30" s="39" t="str">
        <f t="shared" si="4"/>
        <v/>
      </c>
      <c r="M30" s="41"/>
      <c r="N30" s="41"/>
      <c r="P30" s="41"/>
      <c r="Q30" s="41">
        <v>26</v>
      </c>
    </row>
    <row r="31" spans="2:17" x14ac:dyDescent="0.25">
      <c r="B31" s="35" t="str">
        <f t="shared" si="5"/>
        <v/>
      </c>
      <c r="C31" s="36" t="str">
        <f>IFERROR(VLOOKUP(B31,Engagés!$A$4:$E$83,2,FALSE()),"")</f>
        <v/>
      </c>
      <c r="D31" s="36" t="str">
        <f>IFERROR(VLOOKUP(B31,Engagés!$A$4:$E$83,3,FALSE()),"")</f>
        <v/>
      </c>
      <c r="E31" s="36" t="str">
        <f>IFERROR(VLOOKUP(B31,Engagés!$A$4:$E$83,4,FALSE()),"")</f>
        <v/>
      </c>
      <c r="F31" s="36" t="str">
        <f>IFERROR(VLOOKUP(B31,Engagés!$A$4:$E$83,5,FALSE()),"")</f>
        <v/>
      </c>
      <c r="G31" s="37" t="str">
        <f t="shared" si="0"/>
        <v/>
      </c>
      <c r="H31" s="38" t="str">
        <f t="shared" si="1"/>
        <v/>
      </c>
      <c r="I31" s="39" t="str">
        <f t="shared" si="2"/>
        <v/>
      </c>
      <c r="J31" s="40" t="str">
        <f t="shared" si="3"/>
        <v/>
      </c>
      <c r="K31" s="39" t="str">
        <f t="shared" si="4"/>
        <v/>
      </c>
      <c r="M31" s="41"/>
      <c r="N31" s="41"/>
      <c r="P31" s="41"/>
      <c r="Q31" s="41">
        <v>27</v>
      </c>
    </row>
    <row r="32" spans="2:17" x14ac:dyDescent="0.25">
      <c r="B32" s="35" t="str">
        <f t="shared" si="5"/>
        <v/>
      </c>
      <c r="C32" s="36" t="str">
        <f>IFERROR(VLOOKUP(B32,Engagés!$A$4:$E$83,2,FALSE()),"")</f>
        <v/>
      </c>
      <c r="D32" s="36" t="str">
        <f>IFERROR(VLOOKUP(B32,Engagés!$A$4:$E$83,3,FALSE()),"")</f>
        <v/>
      </c>
      <c r="E32" s="36" t="str">
        <f>IFERROR(VLOOKUP(B32,Engagés!$A$4:$E$83,4,FALSE()),"")</f>
        <v/>
      </c>
      <c r="F32" s="36" t="str">
        <f>IFERROR(VLOOKUP(B32,Engagés!$A$4:$E$83,5,FALSE()),"")</f>
        <v/>
      </c>
      <c r="G32" s="37" t="str">
        <f t="shared" si="0"/>
        <v/>
      </c>
      <c r="H32" s="38" t="str">
        <f t="shared" si="1"/>
        <v/>
      </c>
      <c r="I32" s="39" t="str">
        <f t="shared" si="2"/>
        <v/>
      </c>
      <c r="J32" s="40" t="str">
        <f t="shared" si="3"/>
        <v/>
      </c>
      <c r="K32" s="39" t="str">
        <f t="shared" si="4"/>
        <v/>
      </c>
      <c r="M32" s="41"/>
      <c r="N32" s="41"/>
      <c r="P32" s="41"/>
      <c r="Q32" s="41">
        <v>28</v>
      </c>
    </row>
    <row r="33" spans="2:17" x14ac:dyDescent="0.25">
      <c r="B33" s="35" t="str">
        <f t="shared" si="5"/>
        <v/>
      </c>
      <c r="C33" s="36" t="str">
        <f>IFERROR(VLOOKUP(B33,Engagés!$A$4:$E$83,2,FALSE()),"")</f>
        <v/>
      </c>
      <c r="D33" s="36" t="str">
        <f>IFERROR(VLOOKUP(B33,Engagés!$A$4:$E$83,3,FALSE()),"")</f>
        <v/>
      </c>
      <c r="E33" s="36" t="str">
        <f>IFERROR(VLOOKUP(B33,Engagés!$A$4:$E$83,4,FALSE()),"")</f>
        <v/>
      </c>
      <c r="F33" s="36" t="str">
        <f>IFERROR(VLOOKUP(B33,Engagés!$A$4:$E$83,5,FALSE()),"")</f>
        <v/>
      </c>
      <c r="G33" s="37" t="str">
        <f t="shared" si="0"/>
        <v/>
      </c>
      <c r="H33" s="38" t="str">
        <f t="shared" si="1"/>
        <v/>
      </c>
      <c r="I33" s="39" t="str">
        <f t="shared" si="2"/>
        <v/>
      </c>
      <c r="J33" s="40" t="str">
        <f t="shared" si="3"/>
        <v/>
      </c>
      <c r="K33" s="39" t="str">
        <f t="shared" si="4"/>
        <v/>
      </c>
      <c r="M33" s="41"/>
      <c r="N33" s="41"/>
      <c r="P33" s="41"/>
      <c r="Q33" s="41">
        <v>29</v>
      </c>
    </row>
    <row r="34" spans="2:17" x14ac:dyDescent="0.25">
      <c r="B34" s="35" t="str">
        <f t="shared" si="5"/>
        <v/>
      </c>
      <c r="C34" s="36" t="str">
        <f>IFERROR(VLOOKUP(B34,Engagés!$A$4:$E$83,2,FALSE()),"")</f>
        <v/>
      </c>
      <c r="D34" s="36" t="str">
        <f>IFERROR(VLOOKUP(B34,Engagés!$A$4:$E$83,3,FALSE()),"")</f>
        <v/>
      </c>
      <c r="E34" s="36" t="str">
        <f>IFERROR(VLOOKUP(B34,Engagés!$A$4:$E$83,4,FALSE()),"")</f>
        <v/>
      </c>
      <c r="F34" s="36" t="str">
        <f>IFERROR(VLOOKUP(B34,Engagés!$A$4:$E$83,5,FALSE()),"")</f>
        <v/>
      </c>
      <c r="G34" s="37" t="str">
        <f t="shared" si="0"/>
        <v/>
      </c>
      <c r="H34" s="38" t="str">
        <f t="shared" si="1"/>
        <v/>
      </c>
      <c r="I34" s="39" t="str">
        <f t="shared" si="2"/>
        <v/>
      </c>
      <c r="J34" s="40" t="str">
        <f t="shared" si="3"/>
        <v/>
      </c>
      <c r="K34" s="39" t="str">
        <f t="shared" si="4"/>
        <v/>
      </c>
      <c r="M34" s="41"/>
      <c r="N34" s="41"/>
      <c r="P34" s="41"/>
      <c r="Q34" s="41">
        <v>30</v>
      </c>
    </row>
    <row r="35" spans="2:17" x14ac:dyDescent="0.25">
      <c r="B35" s="35" t="str">
        <f t="shared" si="5"/>
        <v/>
      </c>
      <c r="C35" s="36" t="str">
        <f>IFERROR(VLOOKUP(B35,Engagés!$A$4:$E$83,2,FALSE()),"")</f>
        <v/>
      </c>
      <c r="D35" s="36" t="str">
        <f>IFERROR(VLOOKUP(B35,Engagés!$A$4:$E$83,3,FALSE()),"")</f>
        <v/>
      </c>
      <c r="E35" s="36" t="str">
        <f>IFERROR(VLOOKUP(B35,Engagés!$A$4:$E$83,4,FALSE()),"")</f>
        <v/>
      </c>
      <c r="F35" s="36" t="str">
        <f>IFERROR(VLOOKUP(B35,Engagés!$A$4:$E$83,5,FALSE()),"")</f>
        <v/>
      </c>
      <c r="G35" s="37" t="str">
        <f t="shared" si="0"/>
        <v/>
      </c>
      <c r="H35" s="38" t="str">
        <f t="shared" si="1"/>
        <v/>
      </c>
      <c r="I35" s="39" t="str">
        <f t="shared" si="2"/>
        <v/>
      </c>
      <c r="J35" s="40" t="str">
        <f t="shared" si="3"/>
        <v/>
      </c>
      <c r="K35" s="39" t="str">
        <f t="shared" si="4"/>
        <v/>
      </c>
      <c r="M35" s="41"/>
      <c r="N35" s="41"/>
      <c r="P35" s="41"/>
      <c r="Q35" s="41">
        <v>31</v>
      </c>
    </row>
    <row r="36" spans="2:17" x14ac:dyDescent="0.25">
      <c r="B36" s="35" t="str">
        <f t="shared" si="5"/>
        <v/>
      </c>
      <c r="C36" s="36" t="str">
        <f>IFERROR(VLOOKUP(B36,Engagés!$A$4:$E$83,2,FALSE()),"")</f>
        <v/>
      </c>
      <c r="D36" s="36" t="str">
        <f>IFERROR(VLOOKUP(B36,Engagés!$A$4:$E$83,3,FALSE()),"")</f>
        <v/>
      </c>
      <c r="E36" s="36" t="str">
        <f>IFERROR(VLOOKUP(B36,Engagés!$A$4:$E$83,4,FALSE()),"")</f>
        <v/>
      </c>
      <c r="F36" s="36" t="str">
        <f>IFERROR(VLOOKUP(B36,Engagés!$A$4:$E$83,5,FALSE()),"")</f>
        <v/>
      </c>
      <c r="G36" s="37" t="str">
        <f t="shared" si="0"/>
        <v/>
      </c>
      <c r="H36" s="38" t="str">
        <f t="shared" si="1"/>
        <v/>
      </c>
      <c r="I36" s="39" t="str">
        <f t="shared" si="2"/>
        <v/>
      </c>
      <c r="J36" s="40" t="str">
        <f t="shared" si="3"/>
        <v/>
      </c>
      <c r="K36" s="39" t="str">
        <f t="shared" si="4"/>
        <v/>
      </c>
      <c r="M36" s="41"/>
      <c r="N36" s="41"/>
      <c r="P36" s="41"/>
      <c r="Q36" s="41">
        <v>32</v>
      </c>
    </row>
    <row r="37" spans="2:17" x14ac:dyDescent="0.25">
      <c r="B37" s="35" t="str">
        <f t="shared" si="5"/>
        <v/>
      </c>
      <c r="C37" s="36" t="str">
        <f>IFERROR(VLOOKUP(B37,Engagés!$A$4:$E$83,2,FALSE()),"")</f>
        <v/>
      </c>
      <c r="D37" s="36" t="str">
        <f>IFERROR(VLOOKUP(B37,Engagés!$A$4:$E$83,3,FALSE()),"")</f>
        <v/>
      </c>
      <c r="E37" s="36" t="str">
        <f>IFERROR(VLOOKUP(B37,Engagés!$A$4:$E$83,4,FALSE()),"")</f>
        <v/>
      </c>
      <c r="F37" s="36" t="str">
        <f>IFERROR(VLOOKUP(B37,Engagés!$A$4:$E$83,5,FALSE()),"")</f>
        <v/>
      </c>
      <c r="G37" s="37" t="str">
        <f t="shared" ref="G37:G68" si="6">IFERROR(VLOOKUP(B37,$M$5:$N$104,2,FALSE()),"")</f>
        <v/>
      </c>
      <c r="H37" s="38" t="str">
        <f t="shared" ref="H37:H68" si="7">IFERROR((RANK(G37,$G$4:$G$104,1)),"")</f>
        <v/>
      </c>
      <c r="I37" s="39" t="str">
        <f t="shared" ref="I37:I68" si="8">IFERROR(VLOOKUP(B37,$P$5:$Q$104,2,FALSE()),"")</f>
        <v/>
      </c>
      <c r="J37" s="40" t="str">
        <f t="shared" ref="J37:J68" si="9">IFERROR(SUM(H37+I37),"")</f>
        <v/>
      </c>
      <c r="K37" s="39" t="str">
        <f t="shared" ref="K37:K68" si="10">IFERROR(RANK(J37,$J$4:$J$104,1),"")</f>
        <v/>
      </c>
      <c r="M37" s="41"/>
      <c r="N37" s="41"/>
      <c r="P37" s="41"/>
      <c r="Q37" s="41">
        <v>33</v>
      </c>
    </row>
    <row r="38" spans="2:17" x14ac:dyDescent="0.25">
      <c r="B38" s="35" t="str">
        <f t="shared" si="5"/>
        <v/>
      </c>
      <c r="C38" s="36" t="str">
        <f>IFERROR(VLOOKUP(B38,Engagés!$A$4:$E$83,2,FALSE()),"")</f>
        <v/>
      </c>
      <c r="D38" s="36" t="str">
        <f>IFERROR(VLOOKUP(B38,Engagés!$A$4:$E$83,3,FALSE()),"")</f>
        <v/>
      </c>
      <c r="E38" s="36" t="str">
        <f>IFERROR(VLOOKUP(B38,Engagés!$A$4:$E$83,4,FALSE()),"")</f>
        <v/>
      </c>
      <c r="F38" s="36" t="str">
        <f>IFERROR(VLOOKUP(B38,Engagés!$A$4:$E$83,5,FALSE()),"")</f>
        <v/>
      </c>
      <c r="G38" s="37" t="str">
        <f t="shared" si="6"/>
        <v/>
      </c>
      <c r="H38" s="38" t="str">
        <f t="shared" si="7"/>
        <v/>
      </c>
      <c r="I38" s="39" t="str">
        <f t="shared" si="8"/>
        <v/>
      </c>
      <c r="J38" s="40" t="str">
        <f t="shared" si="9"/>
        <v/>
      </c>
      <c r="K38" s="39" t="str">
        <f t="shared" si="10"/>
        <v/>
      </c>
      <c r="M38" s="41"/>
      <c r="N38" s="41"/>
      <c r="P38" s="41"/>
      <c r="Q38" s="41">
        <v>34</v>
      </c>
    </row>
    <row r="39" spans="2:17" x14ac:dyDescent="0.25">
      <c r="B39" s="35" t="str">
        <f t="shared" si="5"/>
        <v/>
      </c>
      <c r="C39" s="36" t="str">
        <f>IFERROR(VLOOKUP(B39,Engagés!$A$4:$E$83,2,FALSE()),"")</f>
        <v/>
      </c>
      <c r="D39" s="36" t="str">
        <f>IFERROR(VLOOKUP(B39,Engagés!$A$4:$E$83,3,FALSE()),"")</f>
        <v/>
      </c>
      <c r="E39" s="36" t="str">
        <f>IFERROR(VLOOKUP(B39,Engagés!$A$4:$E$83,4,FALSE()),"")</f>
        <v/>
      </c>
      <c r="F39" s="36" t="str">
        <f>IFERROR(VLOOKUP(B39,Engagés!$A$4:$E$83,5,FALSE()),"")</f>
        <v/>
      </c>
      <c r="G39" s="37" t="str">
        <f t="shared" si="6"/>
        <v/>
      </c>
      <c r="H39" s="38" t="str">
        <f t="shared" si="7"/>
        <v/>
      </c>
      <c r="I39" s="39" t="str">
        <f t="shared" si="8"/>
        <v/>
      </c>
      <c r="J39" s="40" t="str">
        <f t="shared" si="9"/>
        <v/>
      </c>
      <c r="K39" s="39" t="str">
        <f t="shared" si="10"/>
        <v/>
      </c>
      <c r="M39" s="41"/>
      <c r="N39" s="41"/>
      <c r="P39" s="41"/>
      <c r="Q39" s="41">
        <v>35</v>
      </c>
    </row>
    <row r="40" spans="2:17" x14ac:dyDescent="0.25">
      <c r="B40" s="35" t="str">
        <f t="shared" si="5"/>
        <v/>
      </c>
      <c r="C40" s="36" t="str">
        <f>IFERROR(VLOOKUP(B40,Engagés!$A$4:$E$83,2,FALSE()),"")</f>
        <v/>
      </c>
      <c r="D40" s="36" t="str">
        <f>IFERROR(VLOOKUP(B40,Engagés!$A$4:$E$83,3,FALSE()),"")</f>
        <v/>
      </c>
      <c r="E40" s="36" t="str">
        <f>IFERROR(VLOOKUP(B40,Engagés!$A$4:$E$83,4,FALSE()),"")</f>
        <v/>
      </c>
      <c r="F40" s="36" t="str">
        <f>IFERROR(VLOOKUP(B40,Engagés!$A$4:$E$83,5,FALSE()),"")</f>
        <v/>
      </c>
      <c r="G40" s="37" t="str">
        <f t="shared" si="6"/>
        <v/>
      </c>
      <c r="H40" s="38" t="str">
        <f t="shared" si="7"/>
        <v/>
      </c>
      <c r="I40" s="39" t="str">
        <f t="shared" si="8"/>
        <v/>
      </c>
      <c r="J40" s="40" t="str">
        <f t="shared" si="9"/>
        <v/>
      </c>
      <c r="K40" s="39" t="str">
        <f t="shared" si="10"/>
        <v/>
      </c>
      <c r="M40" s="41"/>
      <c r="N40" s="41"/>
      <c r="P40" s="41"/>
      <c r="Q40" s="41">
        <v>36</v>
      </c>
    </row>
    <row r="41" spans="2:17" x14ac:dyDescent="0.25">
      <c r="B41" s="35" t="str">
        <f t="shared" ref="B41:B72" si="11">IF(M41&gt;0,M41,"")</f>
        <v/>
      </c>
      <c r="C41" s="36" t="str">
        <f>IFERROR(VLOOKUP(B41,Engagés!$A$4:$E$83,2,FALSE()),"")</f>
        <v/>
      </c>
      <c r="D41" s="36" t="str">
        <f>IFERROR(VLOOKUP(B41,Engagés!$A$4:$E$83,3,FALSE()),"")</f>
        <v/>
      </c>
      <c r="E41" s="36" t="str">
        <f>IFERROR(VLOOKUP(B41,Engagés!$A$4:$E$83,4,FALSE()),"")</f>
        <v/>
      </c>
      <c r="F41" s="36" t="str">
        <f>IFERROR(VLOOKUP(B41,Engagés!$A$4:$E$83,5,FALSE()),"")</f>
        <v/>
      </c>
      <c r="G41" s="37" t="str">
        <f t="shared" si="6"/>
        <v/>
      </c>
      <c r="H41" s="38" t="str">
        <f t="shared" si="7"/>
        <v/>
      </c>
      <c r="I41" s="39" t="str">
        <f t="shared" si="8"/>
        <v/>
      </c>
      <c r="J41" s="40" t="str">
        <f t="shared" si="9"/>
        <v/>
      </c>
      <c r="K41" s="39" t="str">
        <f t="shared" si="10"/>
        <v/>
      </c>
      <c r="M41" s="41"/>
      <c r="N41" s="41"/>
      <c r="P41" s="41"/>
      <c r="Q41" s="41">
        <v>37</v>
      </c>
    </row>
    <row r="42" spans="2:17" x14ac:dyDescent="0.25">
      <c r="B42" s="35" t="str">
        <f t="shared" si="11"/>
        <v/>
      </c>
      <c r="C42" s="36" t="str">
        <f>IFERROR(VLOOKUP(B42,Engagés!$A$4:$E$83,2,FALSE()),"")</f>
        <v/>
      </c>
      <c r="D42" s="36" t="str">
        <f>IFERROR(VLOOKUP(B42,Engagés!$A$4:$E$83,3,FALSE()),"")</f>
        <v/>
      </c>
      <c r="E42" s="36" t="str">
        <f>IFERROR(VLOOKUP(B42,Engagés!$A$4:$E$83,4,FALSE()),"")</f>
        <v/>
      </c>
      <c r="F42" s="36" t="str">
        <f>IFERROR(VLOOKUP(B42,Engagés!$A$4:$E$83,5,FALSE()),"")</f>
        <v/>
      </c>
      <c r="G42" s="37" t="str">
        <f t="shared" si="6"/>
        <v/>
      </c>
      <c r="H42" s="38" t="str">
        <f t="shared" si="7"/>
        <v/>
      </c>
      <c r="I42" s="39" t="str">
        <f t="shared" si="8"/>
        <v/>
      </c>
      <c r="J42" s="40" t="str">
        <f t="shared" si="9"/>
        <v/>
      </c>
      <c r="K42" s="39" t="str">
        <f t="shared" si="10"/>
        <v/>
      </c>
      <c r="M42" s="41"/>
      <c r="N42" s="41"/>
      <c r="P42" s="41"/>
      <c r="Q42" s="41">
        <v>38</v>
      </c>
    </row>
    <row r="43" spans="2:17" x14ac:dyDescent="0.25">
      <c r="B43" s="35" t="str">
        <f t="shared" si="11"/>
        <v/>
      </c>
      <c r="C43" s="36" t="str">
        <f>IFERROR(VLOOKUP(B43,Engagés!$A$4:$E$83,2,FALSE()),"")</f>
        <v/>
      </c>
      <c r="D43" s="36" t="str">
        <f>IFERROR(VLOOKUP(B43,Engagés!$A$4:$E$83,3,FALSE()),"")</f>
        <v/>
      </c>
      <c r="E43" s="36" t="str">
        <f>IFERROR(VLOOKUP(B43,Engagés!$A$4:$E$83,4,FALSE()),"")</f>
        <v/>
      </c>
      <c r="F43" s="36" t="str">
        <f>IFERROR(VLOOKUP(B43,Engagés!$A$4:$E$83,5,FALSE()),"")</f>
        <v/>
      </c>
      <c r="G43" s="37" t="str">
        <f t="shared" si="6"/>
        <v/>
      </c>
      <c r="H43" s="38" t="str">
        <f t="shared" si="7"/>
        <v/>
      </c>
      <c r="I43" s="39" t="str">
        <f t="shared" si="8"/>
        <v/>
      </c>
      <c r="J43" s="40" t="str">
        <f t="shared" si="9"/>
        <v/>
      </c>
      <c r="K43" s="39" t="str">
        <f t="shared" si="10"/>
        <v/>
      </c>
      <c r="M43" s="41"/>
      <c r="N43" s="41"/>
      <c r="P43" s="41"/>
      <c r="Q43" s="41">
        <v>39</v>
      </c>
    </row>
    <row r="44" spans="2:17" x14ac:dyDescent="0.25">
      <c r="B44" s="35" t="str">
        <f t="shared" si="11"/>
        <v/>
      </c>
      <c r="C44" s="36" t="str">
        <f>IFERROR(VLOOKUP(B44,Engagés!$A$4:$E$83,2,FALSE()),"")</f>
        <v/>
      </c>
      <c r="D44" s="36" t="str">
        <f>IFERROR(VLOOKUP(B44,Engagés!$A$4:$E$83,3,FALSE()),"")</f>
        <v/>
      </c>
      <c r="E44" s="36" t="str">
        <f>IFERROR(VLOOKUP(B44,Engagés!$A$4:$E$83,4,FALSE()),"")</f>
        <v/>
      </c>
      <c r="F44" s="36" t="str">
        <f>IFERROR(VLOOKUP(B44,Engagés!$A$4:$E$83,5,FALSE()),"")</f>
        <v/>
      </c>
      <c r="G44" s="37" t="str">
        <f t="shared" si="6"/>
        <v/>
      </c>
      <c r="H44" s="38" t="str">
        <f t="shared" si="7"/>
        <v/>
      </c>
      <c r="I44" s="39" t="str">
        <f t="shared" si="8"/>
        <v/>
      </c>
      <c r="J44" s="40" t="str">
        <f t="shared" si="9"/>
        <v/>
      </c>
      <c r="K44" s="39" t="str">
        <f t="shared" si="10"/>
        <v/>
      </c>
      <c r="M44" s="41"/>
      <c r="N44" s="41"/>
      <c r="P44" s="41"/>
      <c r="Q44" s="41">
        <v>40</v>
      </c>
    </row>
    <row r="45" spans="2:17" x14ac:dyDescent="0.25">
      <c r="B45" s="35" t="str">
        <f t="shared" si="11"/>
        <v/>
      </c>
      <c r="C45" s="36" t="str">
        <f>IFERROR(VLOOKUP(B45,Engagés!$A$4:$E$83,2,FALSE()),"")</f>
        <v/>
      </c>
      <c r="D45" s="36" t="str">
        <f>IFERROR(VLOOKUP(B45,Engagés!$A$4:$E$83,3,FALSE()),"")</f>
        <v/>
      </c>
      <c r="E45" s="36" t="str">
        <f>IFERROR(VLOOKUP(B45,Engagés!$A$4:$E$83,4,FALSE()),"")</f>
        <v/>
      </c>
      <c r="F45" s="36" t="str">
        <f>IFERROR(VLOOKUP(B45,Engagés!$A$4:$E$83,5,FALSE()),"")</f>
        <v/>
      </c>
      <c r="G45" s="37" t="str">
        <f t="shared" si="6"/>
        <v/>
      </c>
      <c r="H45" s="38" t="str">
        <f t="shared" si="7"/>
        <v/>
      </c>
      <c r="I45" s="39" t="str">
        <f t="shared" si="8"/>
        <v/>
      </c>
      <c r="J45" s="40" t="str">
        <f t="shared" si="9"/>
        <v/>
      </c>
      <c r="K45" s="39" t="str">
        <f t="shared" si="10"/>
        <v/>
      </c>
      <c r="M45" s="41"/>
      <c r="N45" s="41"/>
      <c r="P45" s="41"/>
      <c r="Q45" s="41">
        <v>41</v>
      </c>
    </row>
    <row r="46" spans="2:17" x14ac:dyDescent="0.25">
      <c r="B46" s="35" t="str">
        <f t="shared" si="11"/>
        <v/>
      </c>
      <c r="C46" s="36" t="str">
        <f>IFERROR(VLOOKUP(B46,Engagés!$A$4:$E$83,2,FALSE()),"")</f>
        <v/>
      </c>
      <c r="D46" s="36" t="str">
        <f>IFERROR(VLOOKUP(B46,Engagés!$A$4:$E$83,3,FALSE()),"")</f>
        <v/>
      </c>
      <c r="E46" s="36" t="str">
        <f>IFERROR(VLOOKUP(B46,Engagés!$A$4:$E$83,4,FALSE()),"")</f>
        <v/>
      </c>
      <c r="F46" s="36" t="str">
        <f>IFERROR(VLOOKUP(B46,Engagés!$A$4:$E$83,5,FALSE()),"")</f>
        <v/>
      </c>
      <c r="G46" s="37" t="str">
        <f t="shared" si="6"/>
        <v/>
      </c>
      <c r="H46" s="38" t="str">
        <f t="shared" si="7"/>
        <v/>
      </c>
      <c r="I46" s="39" t="str">
        <f t="shared" si="8"/>
        <v/>
      </c>
      <c r="J46" s="40" t="str">
        <f t="shared" si="9"/>
        <v/>
      </c>
      <c r="K46" s="39" t="str">
        <f t="shared" si="10"/>
        <v/>
      </c>
      <c r="M46" s="41"/>
      <c r="N46" s="41"/>
      <c r="P46" s="41"/>
      <c r="Q46" s="41">
        <v>42</v>
      </c>
    </row>
    <row r="47" spans="2:17" x14ac:dyDescent="0.25">
      <c r="B47" s="35" t="str">
        <f t="shared" si="11"/>
        <v/>
      </c>
      <c r="C47" s="36" t="str">
        <f>IFERROR(VLOOKUP(B47,Engagés!$A$4:$E$83,2,FALSE()),"")</f>
        <v/>
      </c>
      <c r="D47" s="36" t="str">
        <f>IFERROR(VLOOKUP(B47,Engagés!$A$4:$E$83,3,FALSE()),"")</f>
        <v/>
      </c>
      <c r="E47" s="36" t="str">
        <f>IFERROR(VLOOKUP(B47,Engagés!$A$4:$E$83,4,FALSE()),"")</f>
        <v/>
      </c>
      <c r="F47" s="36" t="str">
        <f>IFERROR(VLOOKUP(B47,Engagés!$A$4:$E$83,5,FALSE()),"")</f>
        <v/>
      </c>
      <c r="G47" s="37" t="str">
        <f t="shared" si="6"/>
        <v/>
      </c>
      <c r="H47" s="38" t="str">
        <f t="shared" si="7"/>
        <v/>
      </c>
      <c r="I47" s="39" t="str">
        <f t="shared" si="8"/>
        <v/>
      </c>
      <c r="J47" s="40" t="str">
        <f t="shared" si="9"/>
        <v/>
      </c>
      <c r="K47" s="39" t="str">
        <f t="shared" si="10"/>
        <v/>
      </c>
      <c r="M47" s="41"/>
      <c r="N47" s="41"/>
      <c r="P47" s="41"/>
      <c r="Q47" s="41">
        <v>43</v>
      </c>
    </row>
    <row r="48" spans="2:17" x14ac:dyDescent="0.25">
      <c r="B48" s="35" t="str">
        <f t="shared" si="11"/>
        <v/>
      </c>
      <c r="C48" s="36" t="str">
        <f>IFERROR(VLOOKUP(B48,Engagés!$A$4:$E$83,2,FALSE()),"")</f>
        <v/>
      </c>
      <c r="D48" s="36" t="str">
        <f>IFERROR(VLOOKUP(B48,Engagés!$A$4:$E$83,3,FALSE()),"")</f>
        <v/>
      </c>
      <c r="E48" s="36" t="str">
        <f>IFERROR(VLOOKUP(B48,Engagés!$A$4:$E$83,4,FALSE()),"")</f>
        <v/>
      </c>
      <c r="F48" s="36" t="str">
        <f>IFERROR(VLOOKUP(B48,Engagés!$A$4:$E$83,5,FALSE()),"")</f>
        <v/>
      </c>
      <c r="G48" s="37" t="str">
        <f t="shared" si="6"/>
        <v/>
      </c>
      <c r="H48" s="38" t="str">
        <f t="shared" si="7"/>
        <v/>
      </c>
      <c r="I48" s="39" t="str">
        <f t="shared" si="8"/>
        <v/>
      </c>
      <c r="J48" s="40" t="str">
        <f t="shared" si="9"/>
        <v/>
      </c>
      <c r="K48" s="39" t="str">
        <f t="shared" si="10"/>
        <v/>
      </c>
      <c r="M48" s="41"/>
      <c r="N48" s="41"/>
      <c r="P48" s="41"/>
      <c r="Q48" s="41">
        <v>44</v>
      </c>
    </row>
    <row r="49" spans="2:17" x14ac:dyDescent="0.25">
      <c r="B49" s="35" t="str">
        <f t="shared" si="11"/>
        <v/>
      </c>
      <c r="C49" s="36" t="str">
        <f>IFERROR(VLOOKUP(B49,Engagés!$A$4:$E$83,2,FALSE()),"")</f>
        <v/>
      </c>
      <c r="D49" s="36" t="str">
        <f>IFERROR(VLOOKUP(B49,Engagés!$A$4:$E$83,3,FALSE()),"")</f>
        <v/>
      </c>
      <c r="E49" s="36" t="str">
        <f>IFERROR(VLOOKUP(B49,Engagés!$A$4:$E$83,4,FALSE()),"")</f>
        <v/>
      </c>
      <c r="F49" s="36" t="str">
        <f>IFERROR(VLOOKUP(B49,Engagés!$A$4:$E$83,5,FALSE()),"")</f>
        <v/>
      </c>
      <c r="G49" s="37" t="str">
        <f t="shared" si="6"/>
        <v/>
      </c>
      <c r="H49" s="38" t="str">
        <f t="shared" si="7"/>
        <v/>
      </c>
      <c r="I49" s="39" t="str">
        <f t="shared" si="8"/>
        <v/>
      </c>
      <c r="J49" s="40" t="str">
        <f t="shared" si="9"/>
        <v/>
      </c>
      <c r="K49" s="39" t="str">
        <f t="shared" si="10"/>
        <v/>
      </c>
      <c r="M49" s="41"/>
      <c r="N49" s="41"/>
      <c r="P49" s="41"/>
      <c r="Q49" s="41">
        <v>45</v>
      </c>
    </row>
    <row r="50" spans="2:17" x14ac:dyDescent="0.25">
      <c r="B50" s="35" t="str">
        <f t="shared" si="11"/>
        <v/>
      </c>
      <c r="C50" s="36" t="str">
        <f>IFERROR(VLOOKUP(B50,Engagés!$A$4:$E$83,2,FALSE()),"")</f>
        <v/>
      </c>
      <c r="D50" s="36" t="str">
        <f>IFERROR(VLOOKUP(B50,Engagés!$A$4:$E$83,3,FALSE()),"")</f>
        <v/>
      </c>
      <c r="E50" s="36" t="str">
        <f>IFERROR(VLOOKUP(B50,Engagés!$A$4:$E$83,4,FALSE()),"")</f>
        <v/>
      </c>
      <c r="F50" s="36" t="str">
        <f>IFERROR(VLOOKUP(B50,Engagés!$A$4:$E$83,5,FALSE()),"")</f>
        <v/>
      </c>
      <c r="G50" s="37" t="str">
        <f t="shared" si="6"/>
        <v/>
      </c>
      <c r="H50" s="38" t="str">
        <f t="shared" si="7"/>
        <v/>
      </c>
      <c r="I50" s="39" t="str">
        <f t="shared" si="8"/>
        <v/>
      </c>
      <c r="J50" s="40" t="str">
        <f t="shared" si="9"/>
        <v/>
      </c>
      <c r="K50" s="39" t="str">
        <f t="shared" si="10"/>
        <v/>
      </c>
      <c r="M50" s="41"/>
      <c r="N50" s="41"/>
      <c r="P50" s="41"/>
      <c r="Q50" s="41">
        <v>46</v>
      </c>
    </row>
    <row r="51" spans="2:17" x14ac:dyDescent="0.25">
      <c r="B51" s="35" t="str">
        <f t="shared" si="11"/>
        <v/>
      </c>
      <c r="C51" s="36" t="str">
        <f>IFERROR(VLOOKUP(B51,Engagés!$A$4:$E$83,2,FALSE()),"")</f>
        <v/>
      </c>
      <c r="D51" s="36" t="str">
        <f>IFERROR(VLOOKUP(B51,Engagés!$A$4:$E$83,3,FALSE()),"")</f>
        <v/>
      </c>
      <c r="E51" s="36" t="str">
        <f>IFERROR(VLOOKUP(B51,Engagés!$A$4:$E$83,4,FALSE()),"")</f>
        <v/>
      </c>
      <c r="F51" s="36" t="str">
        <f>IFERROR(VLOOKUP(B51,Engagés!$A$4:$E$83,5,FALSE()),"")</f>
        <v/>
      </c>
      <c r="G51" s="37" t="str">
        <f t="shared" si="6"/>
        <v/>
      </c>
      <c r="H51" s="38" t="str">
        <f t="shared" si="7"/>
        <v/>
      </c>
      <c r="I51" s="39" t="str">
        <f t="shared" si="8"/>
        <v/>
      </c>
      <c r="J51" s="40" t="str">
        <f t="shared" si="9"/>
        <v/>
      </c>
      <c r="K51" s="39" t="str">
        <f t="shared" si="10"/>
        <v/>
      </c>
      <c r="M51" s="41"/>
      <c r="N51" s="41"/>
      <c r="P51" s="41"/>
      <c r="Q51" s="41">
        <v>47</v>
      </c>
    </row>
    <row r="52" spans="2:17" x14ac:dyDescent="0.25">
      <c r="B52" s="35" t="str">
        <f t="shared" si="11"/>
        <v/>
      </c>
      <c r="C52" s="36" t="str">
        <f>IFERROR(VLOOKUP(B52,Engagés!$A$4:$E$83,2,FALSE()),"")</f>
        <v/>
      </c>
      <c r="D52" s="36" t="str">
        <f>IFERROR(VLOOKUP(B52,Engagés!$A$4:$E$83,3,FALSE()),"")</f>
        <v/>
      </c>
      <c r="E52" s="36" t="str">
        <f>IFERROR(VLOOKUP(B52,Engagés!$A$4:$E$83,4,FALSE()),"")</f>
        <v/>
      </c>
      <c r="F52" s="36" t="str">
        <f>IFERROR(VLOOKUP(B52,Engagés!$A$4:$E$83,5,FALSE()),"")</f>
        <v/>
      </c>
      <c r="G52" s="37" t="str">
        <f t="shared" si="6"/>
        <v/>
      </c>
      <c r="H52" s="38" t="str">
        <f t="shared" si="7"/>
        <v/>
      </c>
      <c r="I52" s="39" t="str">
        <f t="shared" si="8"/>
        <v/>
      </c>
      <c r="J52" s="40" t="str">
        <f t="shared" si="9"/>
        <v/>
      </c>
      <c r="K52" s="39" t="str">
        <f t="shared" si="10"/>
        <v/>
      </c>
      <c r="M52" s="41"/>
      <c r="N52" s="41"/>
      <c r="P52" s="41"/>
      <c r="Q52" s="41">
        <v>48</v>
      </c>
    </row>
    <row r="53" spans="2:17" x14ac:dyDescent="0.25">
      <c r="B53" s="35" t="str">
        <f t="shared" si="11"/>
        <v/>
      </c>
      <c r="C53" s="36" t="str">
        <f>IFERROR(VLOOKUP(B53,Engagés!$A$4:$E$83,2,FALSE()),"")</f>
        <v/>
      </c>
      <c r="D53" s="36" t="str">
        <f>IFERROR(VLOOKUP(B53,Engagés!$A$4:$E$83,3,FALSE()),"")</f>
        <v/>
      </c>
      <c r="E53" s="36" t="str">
        <f>IFERROR(VLOOKUP(B53,Engagés!$A$4:$E$83,4,FALSE()),"")</f>
        <v/>
      </c>
      <c r="F53" s="36" t="str">
        <f>IFERROR(VLOOKUP(B53,Engagés!$A$4:$E$83,5,FALSE()),"")</f>
        <v/>
      </c>
      <c r="G53" s="37" t="str">
        <f t="shared" si="6"/>
        <v/>
      </c>
      <c r="H53" s="38" t="str">
        <f t="shared" si="7"/>
        <v/>
      </c>
      <c r="I53" s="39" t="str">
        <f t="shared" si="8"/>
        <v/>
      </c>
      <c r="J53" s="40" t="str">
        <f t="shared" si="9"/>
        <v/>
      </c>
      <c r="K53" s="39" t="str">
        <f t="shared" si="10"/>
        <v/>
      </c>
      <c r="M53" s="41"/>
      <c r="N53" s="41"/>
      <c r="P53" s="41"/>
      <c r="Q53" s="41">
        <v>49</v>
      </c>
    </row>
    <row r="54" spans="2:17" x14ac:dyDescent="0.25">
      <c r="B54" s="35" t="str">
        <f t="shared" si="11"/>
        <v/>
      </c>
      <c r="C54" s="36" t="str">
        <f>IFERROR(VLOOKUP(B54,Engagés!$A$4:$E$83,2,FALSE()),"")</f>
        <v/>
      </c>
      <c r="D54" s="36" t="str">
        <f>IFERROR(VLOOKUP(B54,Engagés!$A$4:$E$83,3,FALSE()),"")</f>
        <v/>
      </c>
      <c r="E54" s="36" t="str">
        <f>IFERROR(VLOOKUP(B54,Engagés!$A$4:$E$83,4,FALSE()),"")</f>
        <v/>
      </c>
      <c r="F54" s="36" t="str">
        <f>IFERROR(VLOOKUP(B54,Engagés!$A$4:$E$83,5,FALSE()),"")</f>
        <v/>
      </c>
      <c r="G54" s="37" t="str">
        <f t="shared" si="6"/>
        <v/>
      </c>
      <c r="H54" s="38" t="str">
        <f t="shared" si="7"/>
        <v/>
      </c>
      <c r="I54" s="39" t="str">
        <f t="shared" si="8"/>
        <v/>
      </c>
      <c r="J54" s="40" t="str">
        <f t="shared" si="9"/>
        <v/>
      </c>
      <c r="K54" s="39" t="str">
        <f t="shared" si="10"/>
        <v/>
      </c>
      <c r="M54" s="41"/>
      <c r="N54" s="41"/>
      <c r="P54" s="41"/>
      <c r="Q54" s="41">
        <v>50</v>
      </c>
    </row>
    <row r="55" spans="2:17" x14ac:dyDescent="0.25">
      <c r="B55" s="35" t="str">
        <f t="shared" si="11"/>
        <v/>
      </c>
      <c r="C55" s="36" t="str">
        <f>IFERROR(VLOOKUP(B55,Engagés!$A$4:$E$83,2,FALSE()),"")</f>
        <v/>
      </c>
      <c r="D55" s="36" t="str">
        <f>IFERROR(VLOOKUP(B55,Engagés!$A$4:$E$83,3,FALSE()),"")</f>
        <v/>
      </c>
      <c r="E55" s="36" t="str">
        <f>IFERROR(VLOOKUP(B55,Engagés!$A$4:$E$83,4,FALSE()),"")</f>
        <v/>
      </c>
      <c r="F55" s="36" t="str">
        <f>IFERROR(VLOOKUP(B55,Engagés!$A$4:$E$83,5,FALSE()),"")</f>
        <v/>
      </c>
      <c r="G55" s="37" t="str">
        <f t="shared" si="6"/>
        <v/>
      </c>
      <c r="H55" s="38" t="str">
        <f t="shared" si="7"/>
        <v/>
      </c>
      <c r="I55" s="39" t="str">
        <f t="shared" si="8"/>
        <v/>
      </c>
      <c r="J55" s="40" t="str">
        <f t="shared" si="9"/>
        <v/>
      </c>
      <c r="K55" s="39" t="str">
        <f t="shared" si="10"/>
        <v/>
      </c>
      <c r="M55" s="41"/>
      <c r="N55" s="41"/>
      <c r="P55" s="41"/>
      <c r="Q55" s="41">
        <v>51</v>
      </c>
    </row>
    <row r="56" spans="2:17" x14ac:dyDescent="0.25">
      <c r="B56" s="35" t="str">
        <f t="shared" si="11"/>
        <v/>
      </c>
      <c r="C56" s="36" t="str">
        <f>IFERROR(VLOOKUP(B56,Engagés!$A$4:$E$83,2,FALSE()),"")</f>
        <v/>
      </c>
      <c r="D56" s="36" t="str">
        <f>IFERROR(VLOOKUP(B56,Engagés!$A$4:$E$83,3,FALSE()),"")</f>
        <v/>
      </c>
      <c r="E56" s="36" t="str">
        <f>IFERROR(VLOOKUP(B56,Engagés!$A$4:$E$83,4,FALSE()),"")</f>
        <v/>
      </c>
      <c r="F56" s="36" t="str">
        <f>IFERROR(VLOOKUP(B56,Engagés!$A$4:$E$83,5,FALSE()),"")</f>
        <v/>
      </c>
      <c r="G56" s="37" t="str">
        <f t="shared" si="6"/>
        <v/>
      </c>
      <c r="H56" s="38" t="str">
        <f t="shared" si="7"/>
        <v/>
      </c>
      <c r="I56" s="39" t="str">
        <f t="shared" si="8"/>
        <v/>
      </c>
      <c r="J56" s="40" t="str">
        <f t="shared" si="9"/>
        <v/>
      </c>
      <c r="K56" s="39" t="str">
        <f t="shared" si="10"/>
        <v/>
      </c>
      <c r="M56" s="41"/>
      <c r="N56" s="41"/>
      <c r="P56" s="41"/>
      <c r="Q56" s="41">
        <v>52</v>
      </c>
    </row>
    <row r="57" spans="2:17" x14ac:dyDescent="0.25">
      <c r="B57" s="35" t="str">
        <f t="shared" si="11"/>
        <v/>
      </c>
      <c r="C57" s="36" t="str">
        <f>IFERROR(VLOOKUP(B57,Engagés!$A$4:$E$83,2,FALSE()),"")</f>
        <v/>
      </c>
      <c r="D57" s="36" t="str">
        <f>IFERROR(VLOOKUP(B57,Engagés!$A$4:$E$83,3,FALSE()),"")</f>
        <v/>
      </c>
      <c r="E57" s="36" t="str">
        <f>IFERROR(VLOOKUP(B57,Engagés!$A$4:$E$83,4,FALSE()),"")</f>
        <v/>
      </c>
      <c r="F57" s="36" t="str">
        <f>IFERROR(VLOOKUP(B57,Engagés!$A$4:$E$83,5,FALSE()),"")</f>
        <v/>
      </c>
      <c r="G57" s="37" t="str">
        <f t="shared" si="6"/>
        <v/>
      </c>
      <c r="H57" s="38" t="str">
        <f t="shared" si="7"/>
        <v/>
      </c>
      <c r="I57" s="39" t="str">
        <f t="shared" si="8"/>
        <v/>
      </c>
      <c r="J57" s="40" t="str">
        <f t="shared" si="9"/>
        <v/>
      </c>
      <c r="K57" s="39" t="str">
        <f t="shared" si="10"/>
        <v/>
      </c>
      <c r="M57" s="41"/>
      <c r="N57" s="41"/>
      <c r="P57" s="41"/>
      <c r="Q57" s="41">
        <v>53</v>
      </c>
    </row>
    <row r="58" spans="2:17" x14ac:dyDescent="0.25">
      <c r="B58" s="35" t="str">
        <f t="shared" si="11"/>
        <v/>
      </c>
      <c r="C58" s="36" t="str">
        <f>IFERROR(VLOOKUP(B58,Engagés!$A$4:$E$83,2,FALSE()),"")</f>
        <v/>
      </c>
      <c r="D58" s="36" t="str">
        <f>IFERROR(VLOOKUP(B58,Engagés!$A$4:$E$83,3,FALSE()),"")</f>
        <v/>
      </c>
      <c r="E58" s="36" t="str">
        <f>IFERROR(VLOOKUP(B58,Engagés!$A$4:$E$83,4,FALSE()),"")</f>
        <v/>
      </c>
      <c r="F58" s="36" t="str">
        <f>IFERROR(VLOOKUP(B58,Engagés!$A$4:$E$83,5,FALSE()),"")</f>
        <v/>
      </c>
      <c r="G58" s="37" t="str">
        <f t="shared" si="6"/>
        <v/>
      </c>
      <c r="H58" s="38" t="str">
        <f t="shared" si="7"/>
        <v/>
      </c>
      <c r="I58" s="39" t="str">
        <f t="shared" si="8"/>
        <v/>
      </c>
      <c r="J58" s="40" t="str">
        <f t="shared" si="9"/>
        <v/>
      </c>
      <c r="K58" s="39" t="str">
        <f t="shared" si="10"/>
        <v/>
      </c>
      <c r="M58" s="41"/>
      <c r="N58" s="41"/>
      <c r="P58" s="41"/>
      <c r="Q58" s="41">
        <v>54</v>
      </c>
    </row>
    <row r="59" spans="2:17" x14ac:dyDescent="0.25">
      <c r="B59" s="35" t="str">
        <f t="shared" si="11"/>
        <v/>
      </c>
      <c r="C59" s="36" t="str">
        <f>IFERROR(VLOOKUP(B59,Engagés!$A$4:$E$83,2,FALSE()),"")</f>
        <v/>
      </c>
      <c r="D59" s="36" t="str">
        <f>IFERROR(VLOOKUP(B59,Engagés!$A$4:$E$83,3,FALSE()),"")</f>
        <v/>
      </c>
      <c r="E59" s="36" t="str">
        <f>IFERROR(VLOOKUP(B59,Engagés!$A$4:$E$83,4,FALSE()),"")</f>
        <v/>
      </c>
      <c r="F59" s="36" t="str">
        <f>IFERROR(VLOOKUP(B59,Engagés!$A$4:$E$83,5,FALSE()),"")</f>
        <v/>
      </c>
      <c r="G59" s="37" t="str">
        <f t="shared" si="6"/>
        <v/>
      </c>
      <c r="H59" s="38" t="str">
        <f t="shared" si="7"/>
        <v/>
      </c>
      <c r="I59" s="39" t="str">
        <f t="shared" si="8"/>
        <v/>
      </c>
      <c r="J59" s="40" t="str">
        <f t="shared" si="9"/>
        <v/>
      </c>
      <c r="K59" s="39" t="str">
        <f t="shared" si="10"/>
        <v/>
      </c>
      <c r="M59" s="41"/>
      <c r="N59" s="41"/>
      <c r="P59" s="41"/>
      <c r="Q59" s="41">
        <v>55</v>
      </c>
    </row>
    <row r="60" spans="2:17" x14ac:dyDescent="0.25">
      <c r="B60" s="35" t="str">
        <f t="shared" si="11"/>
        <v/>
      </c>
      <c r="C60" s="36" t="str">
        <f>IFERROR(VLOOKUP(B60,Engagés!$A$4:$E$83,2,FALSE()),"")</f>
        <v/>
      </c>
      <c r="D60" s="36" t="str">
        <f>IFERROR(VLOOKUP(B60,Engagés!$A$4:$E$83,3,FALSE()),"")</f>
        <v/>
      </c>
      <c r="E60" s="36" t="str">
        <f>IFERROR(VLOOKUP(B60,Engagés!$A$4:$E$83,4,FALSE()),"")</f>
        <v/>
      </c>
      <c r="F60" s="36" t="str">
        <f>IFERROR(VLOOKUP(B60,Engagés!$A$4:$E$83,5,FALSE()),"")</f>
        <v/>
      </c>
      <c r="G60" s="37" t="str">
        <f t="shared" si="6"/>
        <v/>
      </c>
      <c r="H60" s="38" t="str">
        <f t="shared" si="7"/>
        <v/>
      </c>
      <c r="I60" s="39" t="str">
        <f t="shared" si="8"/>
        <v/>
      </c>
      <c r="J60" s="40" t="str">
        <f t="shared" si="9"/>
        <v/>
      </c>
      <c r="K60" s="39" t="str">
        <f t="shared" si="10"/>
        <v/>
      </c>
      <c r="M60" s="41"/>
      <c r="N60" s="41"/>
      <c r="P60" s="41"/>
      <c r="Q60" s="41">
        <v>56</v>
      </c>
    </row>
    <row r="61" spans="2:17" x14ac:dyDescent="0.25">
      <c r="B61" s="35" t="str">
        <f t="shared" si="11"/>
        <v/>
      </c>
      <c r="C61" s="36" t="str">
        <f>IFERROR(VLOOKUP(B61,Engagés!$A$4:$E$83,2,FALSE()),"")</f>
        <v/>
      </c>
      <c r="D61" s="36" t="str">
        <f>IFERROR(VLOOKUP(B61,Engagés!$A$4:$E$83,3,FALSE()),"")</f>
        <v/>
      </c>
      <c r="E61" s="36" t="str">
        <f>IFERROR(VLOOKUP(B61,Engagés!$A$4:$E$83,4,FALSE()),"")</f>
        <v/>
      </c>
      <c r="F61" s="36" t="str">
        <f>IFERROR(VLOOKUP(B61,Engagés!$A$4:$E$83,5,FALSE()),"")</f>
        <v/>
      </c>
      <c r="G61" s="37" t="str">
        <f t="shared" si="6"/>
        <v/>
      </c>
      <c r="H61" s="38" t="str">
        <f t="shared" si="7"/>
        <v/>
      </c>
      <c r="I61" s="39" t="str">
        <f t="shared" si="8"/>
        <v/>
      </c>
      <c r="J61" s="40" t="str">
        <f t="shared" si="9"/>
        <v/>
      </c>
      <c r="K61" s="39" t="str">
        <f t="shared" si="10"/>
        <v/>
      </c>
      <c r="M61" s="41"/>
      <c r="N61" s="41"/>
      <c r="P61" s="41"/>
      <c r="Q61" s="41">
        <v>57</v>
      </c>
    </row>
    <row r="62" spans="2:17" x14ac:dyDescent="0.25">
      <c r="B62" s="35" t="str">
        <f t="shared" si="11"/>
        <v/>
      </c>
      <c r="C62" s="36" t="str">
        <f>IFERROR(VLOOKUP(B62,Engagés!$A$4:$E$83,2,FALSE()),"")</f>
        <v/>
      </c>
      <c r="D62" s="36" t="str">
        <f>IFERROR(VLOOKUP(B62,Engagés!$A$4:$E$83,3,FALSE()),"")</f>
        <v/>
      </c>
      <c r="E62" s="36" t="str">
        <f>IFERROR(VLOOKUP(B62,Engagés!$A$4:$E$83,4,FALSE()),"")</f>
        <v/>
      </c>
      <c r="F62" s="36" t="str">
        <f>IFERROR(VLOOKUP(B62,Engagés!$A$4:$E$83,5,FALSE()),"")</f>
        <v/>
      </c>
      <c r="G62" s="37" t="str">
        <f t="shared" si="6"/>
        <v/>
      </c>
      <c r="H62" s="38" t="str">
        <f t="shared" si="7"/>
        <v/>
      </c>
      <c r="I62" s="39" t="str">
        <f t="shared" si="8"/>
        <v/>
      </c>
      <c r="J62" s="40" t="str">
        <f t="shared" si="9"/>
        <v/>
      </c>
      <c r="K62" s="39" t="str">
        <f t="shared" si="10"/>
        <v/>
      </c>
      <c r="M62" s="41"/>
      <c r="N62" s="41"/>
      <c r="P62" s="41"/>
      <c r="Q62" s="41">
        <v>58</v>
      </c>
    </row>
    <row r="63" spans="2:17" x14ac:dyDescent="0.25">
      <c r="B63" s="35" t="str">
        <f t="shared" si="11"/>
        <v/>
      </c>
      <c r="C63" s="36" t="str">
        <f>IFERROR(VLOOKUP(B63,Engagés!$A$4:$E$83,2,FALSE()),"")</f>
        <v/>
      </c>
      <c r="D63" s="36" t="str">
        <f>IFERROR(VLOOKUP(B63,Engagés!$A$4:$E$83,3,FALSE()),"")</f>
        <v/>
      </c>
      <c r="E63" s="36" t="str">
        <f>IFERROR(VLOOKUP(B63,Engagés!$A$4:$E$83,4,FALSE()),"")</f>
        <v/>
      </c>
      <c r="F63" s="36" t="str">
        <f>IFERROR(VLOOKUP(B63,Engagés!$A$4:$E$83,5,FALSE()),"")</f>
        <v/>
      </c>
      <c r="G63" s="37" t="str">
        <f t="shared" si="6"/>
        <v/>
      </c>
      <c r="H63" s="38" t="str">
        <f t="shared" si="7"/>
        <v/>
      </c>
      <c r="I63" s="39" t="str">
        <f t="shared" si="8"/>
        <v/>
      </c>
      <c r="J63" s="40" t="str">
        <f t="shared" si="9"/>
        <v/>
      </c>
      <c r="K63" s="39" t="str">
        <f t="shared" si="10"/>
        <v/>
      </c>
      <c r="M63" s="41"/>
      <c r="N63" s="41"/>
      <c r="P63" s="41"/>
      <c r="Q63" s="41">
        <v>59</v>
      </c>
    </row>
    <row r="64" spans="2:17" x14ac:dyDescent="0.25">
      <c r="B64" s="35" t="str">
        <f t="shared" si="11"/>
        <v/>
      </c>
      <c r="C64" s="36" t="str">
        <f>IFERROR(VLOOKUP(B64,Engagés!$A$4:$E$83,2,FALSE()),"")</f>
        <v/>
      </c>
      <c r="D64" s="36" t="str">
        <f>IFERROR(VLOOKUP(B64,Engagés!$A$4:$E$83,3,FALSE()),"")</f>
        <v/>
      </c>
      <c r="E64" s="36" t="str">
        <f>IFERROR(VLOOKUP(B64,Engagés!$A$4:$E$83,4,FALSE()),"")</f>
        <v/>
      </c>
      <c r="F64" s="36" t="str">
        <f>IFERROR(VLOOKUP(B64,Engagés!$A$4:$E$83,5,FALSE()),"")</f>
        <v/>
      </c>
      <c r="G64" s="37" t="str">
        <f t="shared" si="6"/>
        <v/>
      </c>
      <c r="H64" s="38" t="str">
        <f t="shared" si="7"/>
        <v/>
      </c>
      <c r="I64" s="39" t="str">
        <f t="shared" si="8"/>
        <v/>
      </c>
      <c r="J64" s="40" t="str">
        <f t="shared" si="9"/>
        <v/>
      </c>
      <c r="K64" s="39" t="str">
        <f t="shared" si="10"/>
        <v/>
      </c>
      <c r="M64" s="41"/>
      <c r="N64" s="41"/>
      <c r="P64" s="41"/>
      <c r="Q64" s="41">
        <v>60</v>
      </c>
    </row>
    <row r="65" spans="2:17" x14ac:dyDescent="0.25">
      <c r="B65" s="35" t="str">
        <f t="shared" si="11"/>
        <v/>
      </c>
      <c r="C65" s="36" t="str">
        <f>IFERROR(VLOOKUP(B65,Engagés!$A$4:$E$83,2,FALSE()),"")</f>
        <v/>
      </c>
      <c r="D65" s="36" t="str">
        <f>IFERROR(VLOOKUP(B65,Engagés!$A$4:$E$83,3,FALSE()),"")</f>
        <v/>
      </c>
      <c r="E65" s="36" t="str">
        <f>IFERROR(VLOOKUP(B65,Engagés!$A$4:$E$83,4,FALSE()),"")</f>
        <v/>
      </c>
      <c r="F65" s="36" t="str">
        <f>IFERROR(VLOOKUP(B65,Engagés!$A$4:$E$83,5,FALSE()),"")</f>
        <v/>
      </c>
      <c r="G65" s="37" t="str">
        <f t="shared" si="6"/>
        <v/>
      </c>
      <c r="H65" s="38" t="str">
        <f t="shared" si="7"/>
        <v/>
      </c>
      <c r="I65" s="39" t="str">
        <f t="shared" si="8"/>
        <v/>
      </c>
      <c r="J65" s="40" t="str">
        <f t="shared" si="9"/>
        <v/>
      </c>
      <c r="K65" s="39" t="str">
        <f t="shared" si="10"/>
        <v/>
      </c>
      <c r="M65" s="41"/>
      <c r="N65" s="41"/>
      <c r="P65" s="41"/>
      <c r="Q65" s="41">
        <v>61</v>
      </c>
    </row>
    <row r="66" spans="2:17" x14ac:dyDescent="0.25">
      <c r="B66" s="35" t="str">
        <f t="shared" si="11"/>
        <v/>
      </c>
      <c r="C66" s="36" t="str">
        <f>IFERROR(VLOOKUP(B66,Engagés!$A$4:$E$83,2,FALSE()),"")</f>
        <v/>
      </c>
      <c r="D66" s="36" t="str">
        <f>IFERROR(VLOOKUP(B66,Engagés!$A$4:$E$83,3,FALSE()),"")</f>
        <v/>
      </c>
      <c r="E66" s="36" t="str">
        <f>IFERROR(VLOOKUP(B66,Engagés!$A$4:$E$83,4,FALSE()),"")</f>
        <v/>
      </c>
      <c r="F66" s="36" t="str">
        <f>IFERROR(VLOOKUP(B66,Engagés!$A$4:$E$83,5,FALSE()),"")</f>
        <v/>
      </c>
      <c r="G66" s="37" t="str">
        <f t="shared" si="6"/>
        <v/>
      </c>
      <c r="H66" s="38" t="str">
        <f t="shared" si="7"/>
        <v/>
      </c>
      <c r="I66" s="39" t="str">
        <f t="shared" si="8"/>
        <v/>
      </c>
      <c r="J66" s="40" t="str">
        <f t="shared" si="9"/>
        <v/>
      </c>
      <c r="K66" s="39" t="str">
        <f t="shared" si="10"/>
        <v/>
      </c>
      <c r="M66" s="41"/>
      <c r="N66" s="41"/>
      <c r="P66" s="41"/>
      <c r="Q66" s="41">
        <v>62</v>
      </c>
    </row>
    <row r="67" spans="2:17" x14ac:dyDescent="0.25">
      <c r="B67" s="35" t="str">
        <f t="shared" si="11"/>
        <v/>
      </c>
      <c r="C67" s="36" t="str">
        <f>IFERROR(VLOOKUP(B67,Engagés!$A$4:$E$83,2,FALSE()),"")</f>
        <v/>
      </c>
      <c r="D67" s="36" t="str">
        <f>IFERROR(VLOOKUP(B67,Engagés!$A$4:$E$83,3,FALSE()),"")</f>
        <v/>
      </c>
      <c r="E67" s="36" t="str">
        <f>IFERROR(VLOOKUP(B67,Engagés!$A$4:$E$83,4,FALSE()),"")</f>
        <v/>
      </c>
      <c r="F67" s="36" t="str">
        <f>IFERROR(VLOOKUP(B67,Engagés!$A$4:$E$83,5,FALSE()),"")</f>
        <v/>
      </c>
      <c r="G67" s="37" t="str">
        <f t="shared" si="6"/>
        <v/>
      </c>
      <c r="H67" s="38" t="str">
        <f t="shared" si="7"/>
        <v/>
      </c>
      <c r="I67" s="39" t="str">
        <f t="shared" si="8"/>
        <v/>
      </c>
      <c r="J67" s="40" t="str">
        <f t="shared" si="9"/>
        <v/>
      </c>
      <c r="K67" s="39" t="str">
        <f t="shared" si="10"/>
        <v/>
      </c>
      <c r="M67" s="41"/>
      <c r="N67" s="41"/>
      <c r="P67" s="41"/>
      <c r="Q67" s="41">
        <v>63</v>
      </c>
    </row>
    <row r="68" spans="2:17" x14ac:dyDescent="0.25">
      <c r="B68" s="35" t="str">
        <f t="shared" si="11"/>
        <v/>
      </c>
      <c r="C68" s="36" t="str">
        <f>IFERROR(VLOOKUP(B68,Engagés!$A$4:$E$83,2,FALSE()),"")</f>
        <v/>
      </c>
      <c r="D68" s="36" t="str">
        <f>IFERROR(VLOOKUP(B68,Engagés!$A$4:$E$83,3,FALSE()),"")</f>
        <v/>
      </c>
      <c r="E68" s="36" t="str">
        <f>IFERROR(VLOOKUP(B68,Engagés!$A$4:$E$83,4,FALSE()),"")</f>
        <v/>
      </c>
      <c r="F68" s="36" t="str">
        <f>IFERROR(VLOOKUP(B68,Engagés!$A$4:$E$83,5,FALSE()),"")</f>
        <v/>
      </c>
      <c r="G68" s="37" t="str">
        <f t="shared" si="6"/>
        <v/>
      </c>
      <c r="H68" s="38" t="str">
        <f t="shared" si="7"/>
        <v/>
      </c>
      <c r="I68" s="39" t="str">
        <f t="shared" si="8"/>
        <v/>
      </c>
      <c r="J68" s="40" t="str">
        <f t="shared" si="9"/>
        <v/>
      </c>
      <c r="K68" s="39" t="str">
        <f t="shared" si="10"/>
        <v/>
      </c>
      <c r="M68" s="41"/>
      <c r="N68" s="41"/>
      <c r="P68" s="41"/>
      <c r="Q68" s="41">
        <v>64</v>
      </c>
    </row>
    <row r="69" spans="2:17" x14ac:dyDescent="0.25">
      <c r="B69" s="35" t="str">
        <f t="shared" si="11"/>
        <v/>
      </c>
      <c r="C69" s="36" t="str">
        <f>IFERROR(VLOOKUP(B69,Engagés!$A$4:$E$83,2,FALSE()),"")</f>
        <v/>
      </c>
      <c r="D69" s="36" t="str">
        <f>IFERROR(VLOOKUP(B69,Engagés!$A$4:$E$83,3,FALSE()),"")</f>
        <v/>
      </c>
      <c r="E69" s="36" t="str">
        <f>IFERROR(VLOOKUP(B69,Engagés!$A$4:$E$83,4,FALSE()),"")</f>
        <v/>
      </c>
      <c r="F69" s="36" t="str">
        <f>IFERROR(VLOOKUP(B69,Engagés!$A$4:$E$83,5,FALSE()),"")</f>
        <v/>
      </c>
      <c r="G69" s="37" t="str">
        <f t="shared" ref="G69:G104" si="12">IFERROR(VLOOKUP(B69,$M$5:$N$104,2,FALSE()),"")</f>
        <v/>
      </c>
      <c r="H69" s="38" t="str">
        <f t="shared" ref="H69:H100" si="13">IFERROR((RANK(G69,$G$4:$G$104,1)),"")</f>
        <v/>
      </c>
      <c r="I69" s="39" t="str">
        <f t="shared" ref="I69:I104" si="14">IFERROR(VLOOKUP(B69,$P$5:$Q$104,2,FALSE()),"")</f>
        <v/>
      </c>
      <c r="J69" s="40" t="str">
        <f t="shared" ref="J69:J100" si="15">IFERROR(SUM(H69+I69),"")</f>
        <v/>
      </c>
      <c r="K69" s="39" t="str">
        <f t="shared" ref="K69:K100" si="16">IFERROR(RANK(J69,$J$4:$J$104,1),"")</f>
        <v/>
      </c>
      <c r="M69" s="41"/>
      <c r="N69" s="41"/>
      <c r="P69" s="41"/>
      <c r="Q69" s="41">
        <v>65</v>
      </c>
    </row>
    <row r="70" spans="2:17" x14ac:dyDescent="0.25">
      <c r="B70" s="35" t="str">
        <f t="shared" si="11"/>
        <v/>
      </c>
      <c r="C70" s="36" t="str">
        <f>IFERROR(VLOOKUP(B70,Engagés!$A$4:$E$83,2,FALSE()),"")</f>
        <v/>
      </c>
      <c r="D70" s="36" t="str">
        <f>IFERROR(VLOOKUP(B70,Engagés!$A$4:$E$83,3,FALSE()),"")</f>
        <v/>
      </c>
      <c r="E70" s="36" t="str">
        <f>IFERROR(VLOOKUP(B70,Engagés!$A$4:$E$83,4,FALSE()),"")</f>
        <v/>
      </c>
      <c r="F70" s="36" t="str">
        <f>IFERROR(VLOOKUP(B70,Engagés!$A$4:$E$83,5,FALSE()),"")</f>
        <v/>
      </c>
      <c r="G70" s="37" t="str">
        <f t="shared" si="12"/>
        <v/>
      </c>
      <c r="H70" s="38" t="str">
        <f t="shared" si="13"/>
        <v/>
      </c>
      <c r="I70" s="39" t="str">
        <f t="shared" si="14"/>
        <v/>
      </c>
      <c r="J70" s="40" t="str">
        <f t="shared" si="15"/>
        <v/>
      </c>
      <c r="K70" s="39" t="str">
        <f t="shared" si="16"/>
        <v/>
      </c>
      <c r="M70" s="41"/>
      <c r="N70" s="41"/>
      <c r="P70" s="41"/>
      <c r="Q70" s="41">
        <v>66</v>
      </c>
    </row>
    <row r="71" spans="2:17" x14ac:dyDescent="0.25">
      <c r="B71" s="35" t="str">
        <f t="shared" si="11"/>
        <v/>
      </c>
      <c r="C71" s="36" t="str">
        <f>IFERROR(VLOOKUP(B71,Engagés!$A$4:$E$83,2,FALSE()),"")</f>
        <v/>
      </c>
      <c r="D71" s="36" t="str">
        <f>IFERROR(VLOOKUP(B71,Engagés!$A$4:$E$83,3,FALSE()),"")</f>
        <v/>
      </c>
      <c r="E71" s="36" t="str">
        <f>IFERROR(VLOOKUP(B71,Engagés!$A$4:$E$83,4,FALSE()),"")</f>
        <v/>
      </c>
      <c r="F71" s="36" t="str">
        <f>IFERROR(VLOOKUP(B71,Engagés!$A$4:$E$83,5,FALSE()),"")</f>
        <v/>
      </c>
      <c r="G71" s="37" t="str">
        <f t="shared" si="12"/>
        <v/>
      </c>
      <c r="H71" s="38" t="str">
        <f t="shared" si="13"/>
        <v/>
      </c>
      <c r="I71" s="39" t="str">
        <f t="shared" si="14"/>
        <v/>
      </c>
      <c r="J71" s="40" t="str">
        <f t="shared" si="15"/>
        <v/>
      </c>
      <c r="K71" s="39" t="str">
        <f t="shared" si="16"/>
        <v/>
      </c>
      <c r="M71" s="41"/>
      <c r="N71" s="41"/>
      <c r="P71" s="41"/>
      <c r="Q71" s="41">
        <v>67</v>
      </c>
    </row>
    <row r="72" spans="2:17" x14ac:dyDescent="0.25">
      <c r="B72" s="35" t="str">
        <f t="shared" si="11"/>
        <v/>
      </c>
      <c r="C72" s="36" t="str">
        <f>IFERROR(VLOOKUP(B72,Engagés!$A$4:$E$83,2,FALSE()),"")</f>
        <v/>
      </c>
      <c r="D72" s="36" t="str">
        <f>IFERROR(VLOOKUP(B72,Engagés!$A$4:$E$83,3,FALSE()),"")</f>
        <v/>
      </c>
      <c r="E72" s="36" t="str">
        <f>IFERROR(VLOOKUP(B72,Engagés!$A$4:$E$83,4,FALSE()),"")</f>
        <v/>
      </c>
      <c r="F72" s="36" t="str">
        <f>IFERROR(VLOOKUP(B72,Engagés!$A$4:$E$83,5,FALSE()),"")</f>
        <v/>
      </c>
      <c r="G72" s="37" t="str">
        <f t="shared" si="12"/>
        <v/>
      </c>
      <c r="H72" s="38" t="str">
        <f t="shared" si="13"/>
        <v/>
      </c>
      <c r="I72" s="39" t="str">
        <f t="shared" si="14"/>
        <v/>
      </c>
      <c r="J72" s="40" t="str">
        <f t="shared" si="15"/>
        <v/>
      </c>
      <c r="K72" s="39" t="str">
        <f t="shared" si="16"/>
        <v/>
      </c>
      <c r="M72" s="41"/>
      <c r="N72" s="41"/>
      <c r="P72" s="41"/>
      <c r="Q72" s="41">
        <v>68</v>
      </c>
    </row>
    <row r="73" spans="2:17" x14ac:dyDescent="0.25">
      <c r="B73" s="35" t="str">
        <f t="shared" ref="B73:B104" si="17">IF(M73&gt;0,M73,"")</f>
        <v/>
      </c>
      <c r="C73" s="36" t="str">
        <f>IFERROR(VLOOKUP(B73,Engagés!$A$4:$E$83,2,FALSE()),"")</f>
        <v/>
      </c>
      <c r="D73" s="36" t="str">
        <f>IFERROR(VLOOKUP(B73,Engagés!$A$4:$E$83,3,FALSE()),"")</f>
        <v/>
      </c>
      <c r="E73" s="36" t="str">
        <f>IFERROR(VLOOKUP(B73,Engagés!$A$4:$E$83,4,FALSE()),"")</f>
        <v/>
      </c>
      <c r="F73" s="36" t="str">
        <f>IFERROR(VLOOKUP(B73,Engagés!$A$4:$E$83,5,FALSE()),"")</f>
        <v/>
      </c>
      <c r="G73" s="37" t="str">
        <f t="shared" si="12"/>
        <v/>
      </c>
      <c r="H73" s="38" t="str">
        <f t="shared" si="13"/>
        <v/>
      </c>
      <c r="I73" s="39" t="str">
        <f t="shared" si="14"/>
        <v/>
      </c>
      <c r="J73" s="40" t="str">
        <f t="shared" si="15"/>
        <v/>
      </c>
      <c r="K73" s="39" t="str">
        <f t="shared" si="16"/>
        <v/>
      </c>
      <c r="M73" s="41"/>
      <c r="N73" s="41"/>
      <c r="P73" s="41"/>
      <c r="Q73" s="41">
        <v>69</v>
      </c>
    </row>
    <row r="74" spans="2:17" x14ac:dyDescent="0.25">
      <c r="B74" s="35" t="str">
        <f t="shared" si="17"/>
        <v/>
      </c>
      <c r="C74" s="36" t="str">
        <f>IFERROR(VLOOKUP(B74,Engagés!$A$4:$E$83,2,FALSE()),"")</f>
        <v/>
      </c>
      <c r="D74" s="36" t="str">
        <f>IFERROR(VLOOKUP(B74,Engagés!$A$4:$E$83,3,FALSE()),"")</f>
        <v/>
      </c>
      <c r="E74" s="36" t="str">
        <f>IFERROR(VLOOKUP(B74,Engagés!$A$4:$E$83,4,FALSE()),"")</f>
        <v/>
      </c>
      <c r="F74" s="36" t="str">
        <f>IFERROR(VLOOKUP(B74,Engagés!$A$4:$E$83,5,FALSE()),"")</f>
        <v/>
      </c>
      <c r="G74" s="37" t="str">
        <f t="shared" si="12"/>
        <v/>
      </c>
      <c r="H74" s="38" t="str">
        <f t="shared" si="13"/>
        <v/>
      </c>
      <c r="I74" s="39" t="str">
        <f t="shared" si="14"/>
        <v/>
      </c>
      <c r="J74" s="40" t="str">
        <f t="shared" si="15"/>
        <v/>
      </c>
      <c r="K74" s="39" t="str">
        <f t="shared" si="16"/>
        <v/>
      </c>
      <c r="M74" s="41"/>
      <c r="N74" s="41"/>
      <c r="P74" s="41"/>
      <c r="Q74" s="41">
        <v>70</v>
      </c>
    </row>
    <row r="75" spans="2:17" x14ac:dyDescent="0.25">
      <c r="B75" s="35" t="str">
        <f t="shared" si="17"/>
        <v/>
      </c>
      <c r="C75" s="36" t="str">
        <f>IFERROR(VLOOKUP(B75,Engagés!$A$4:$E$83,2,FALSE()),"")</f>
        <v/>
      </c>
      <c r="D75" s="36" t="str">
        <f>IFERROR(VLOOKUP(B75,Engagés!$A$4:$E$83,3,FALSE()),"")</f>
        <v/>
      </c>
      <c r="E75" s="36" t="str">
        <f>IFERROR(VLOOKUP(B75,Engagés!$A$4:$E$83,4,FALSE()),"")</f>
        <v/>
      </c>
      <c r="F75" s="36" t="str">
        <f>IFERROR(VLOOKUP(B75,Engagés!$A$4:$E$83,5,FALSE()),"")</f>
        <v/>
      </c>
      <c r="G75" s="37" t="str">
        <f t="shared" si="12"/>
        <v/>
      </c>
      <c r="H75" s="38" t="str">
        <f t="shared" si="13"/>
        <v/>
      </c>
      <c r="I75" s="39" t="str">
        <f t="shared" si="14"/>
        <v/>
      </c>
      <c r="J75" s="40" t="str">
        <f t="shared" si="15"/>
        <v/>
      </c>
      <c r="K75" s="39" t="str">
        <f t="shared" si="16"/>
        <v/>
      </c>
      <c r="M75" s="41"/>
      <c r="N75" s="41"/>
      <c r="P75" s="41"/>
      <c r="Q75" s="41">
        <v>71</v>
      </c>
    </row>
    <row r="76" spans="2:17" x14ac:dyDescent="0.25">
      <c r="B76" s="35" t="str">
        <f t="shared" si="17"/>
        <v/>
      </c>
      <c r="C76" s="36" t="str">
        <f>IFERROR(VLOOKUP(B76,Engagés!$A$4:$E$83,2,FALSE()),"")</f>
        <v/>
      </c>
      <c r="D76" s="36" t="str">
        <f>IFERROR(VLOOKUP(B76,Engagés!$A$4:$E$83,3,FALSE()),"")</f>
        <v/>
      </c>
      <c r="E76" s="36" t="str">
        <f>IFERROR(VLOOKUP(B76,Engagés!$A$4:$E$83,4,FALSE()),"")</f>
        <v/>
      </c>
      <c r="F76" s="36" t="str">
        <f>IFERROR(VLOOKUP(B76,Engagés!$A$4:$E$83,5,FALSE()),"")</f>
        <v/>
      </c>
      <c r="G76" s="37" t="str">
        <f t="shared" si="12"/>
        <v/>
      </c>
      <c r="H76" s="38" t="str">
        <f t="shared" si="13"/>
        <v/>
      </c>
      <c r="I76" s="39" t="str">
        <f t="shared" si="14"/>
        <v/>
      </c>
      <c r="J76" s="40" t="str">
        <f t="shared" si="15"/>
        <v/>
      </c>
      <c r="K76" s="39" t="str">
        <f t="shared" si="16"/>
        <v/>
      </c>
      <c r="M76" s="41"/>
      <c r="N76" s="41"/>
      <c r="P76" s="41"/>
      <c r="Q76" s="41">
        <v>72</v>
      </c>
    </row>
    <row r="77" spans="2:17" x14ac:dyDescent="0.25">
      <c r="B77" s="35" t="str">
        <f t="shared" si="17"/>
        <v/>
      </c>
      <c r="C77" s="36" t="str">
        <f>IFERROR(VLOOKUP(B77,Engagés!$A$4:$E$83,2,FALSE()),"")</f>
        <v/>
      </c>
      <c r="D77" s="36" t="str">
        <f>IFERROR(VLOOKUP(B77,Engagés!$A$4:$E$83,3,FALSE()),"")</f>
        <v/>
      </c>
      <c r="E77" s="36" t="str">
        <f>IFERROR(VLOOKUP(B77,Engagés!$A$4:$E$83,4,FALSE()),"")</f>
        <v/>
      </c>
      <c r="F77" s="36" t="str">
        <f>IFERROR(VLOOKUP(B77,Engagés!$A$4:$E$83,5,FALSE()),"")</f>
        <v/>
      </c>
      <c r="G77" s="37" t="str">
        <f t="shared" si="12"/>
        <v/>
      </c>
      <c r="H77" s="38" t="str">
        <f t="shared" si="13"/>
        <v/>
      </c>
      <c r="I77" s="39" t="str">
        <f t="shared" si="14"/>
        <v/>
      </c>
      <c r="J77" s="40" t="str">
        <f t="shared" si="15"/>
        <v/>
      </c>
      <c r="K77" s="39" t="str">
        <f t="shared" si="16"/>
        <v/>
      </c>
      <c r="M77" s="41"/>
      <c r="N77" s="41"/>
      <c r="P77" s="41"/>
      <c r="Q77" s="41">
        <v>73</v>
      </c>
    </row>
    <row r="78" spans="2:17" x14ac:dyDescent="0.25">
      <c r="B78" s="35" t="str">
        <f t="shared" si="17"/>
        <v/>
      </c>
      <c r="C78" s="36" t="str">
        <f>IFERROR(VLOOKUP(B78,Engagés!$A$4:$E$83,2,FALSE()),"")</f>
        <v/>
      </c>
      <c r="D78" s="36" t="str">
        <f>IFERROR(VLOOKUP(B78,Engagés!$A$4:$E$83,3,FALSE()),"")</f>
        <v/>
      </c>
      <c r="E78" s="36" t="str">
        <f>IFERROR(VLOOKUP(B78,Engagés!$A$4:$E$83,4,FALSE()),"")</f>
        <v/>
      </c>
      <c r="F78" s="36" t="str">
        <f>IFERROR(VLOOKUP(B78,Engagés!$A$4:$E$83,5,FALSE()),"")</f>
        <v/>
      </c>
      <c r="G78" s="37" t="str">
        <f t="shared" si="12"/>
        <v/>
      </c>
      <c r="H78" s="38" t="str">
        <f t="shared" si="13"/>
        <v/>
      </c>
      <c r="I78" s="39" t="str">
        <f t="shared" si="14"/>
        <v/>
      </c>
      <c r="J78" s="40" t="str">
        <f t="shared" si="15"/>
        <v/>
      </c>
      <c r="K78" s="39" t="str">
        <f t="shared" si="16"/>
        <v/>
      </c>
      <c r="M78" s="41"/>
      <c r="N78" s="41"/>
      <c r="P78" s="41"/>
      <c r="Q78" s="41">
        <v>74</v>
      </c>
    </row>
    <row r="79" spans="2:17" x14ac:dyDescent="0.25">
      <c r="B79" s="35" t="str">
        <f t="shared" si="17"/>
        <v/>
      </c>
      <c r="C79" s="36" t="str">
        <f>IFERROR(VLOOKUP(B79,Engagés!$A$4:$E$83,2,FALSE()),"")</f>
        <v/>
      </c>
      <c r="D79" s="36" t="str">
        <f>IFERROR(VLOOKUP(B79,Engagés!$A$4:$E$83,3,FALSE()),"")</f>
        <v/>
      </c>
      <c r="E79" s="36" t="str">
        <f>IFERROR(VLOOKUP(B79,Engagés!$A$4:$E$83,4,FALSE()),"")</f>
        <v/>
      </c>
      <c r="F79" s="36" t="str">
        <f>IFERROR(VLOOKUP(B79,Engagés!$A$4:$E$83,5,FALSE()),"")</f>
        <v/>
      </c>
      <c r="G79" s="37" t="str">
        <f t="shared" si="12"/>
        <v/>
      </c>
      <c r="H79" s="38" t="str">
        <f t="shared" si="13"/>
        <v/>
      </c>
      <c r="I79" s="39" t="str">
        <f t="shared" si="14"/>
        <v/>
      </c>
      <c r="J79" s="40" t="str">
        <f t="shared" si="15"/>
        <v/>
      </c>
      <c r="K79" s="39" t="str">
        <f t="shared" si="16"/>
        <v/>
      </c>
      <c r="M79" s="41"/>
      <c r="N79" s="41"/>
      <c r="P79" s="41"/>
      <c r="Q79" s="41">
        <v>75</v>
      </c>
    </row>
    <row r="80" spans="2:17" x14ac:dyDescent="0.25">
      <c r="B80" s="35" t="str">
        <f t="shared" si="17"/>
        <v/>
      </c>
      <c r="C80" s="36" t="str">
        <f>IFERROR(VLOOKUP(B80,Engagés!$A$4:$E$83,2,FALSE()),"")</f>
        <v/>
      </c>
      <c r="D80" s="36" t="str">
        <f>IFERROR(VLOOKUP(B80,Engagés!$A$4:$E$83,3,FALSE()),"")</f>
        <v/>
      </c>
      <c r="E80" s="36" t="str">
        <f>IFERROR(VLOOKUP(B80,Engagés!$A$4:$E$83,4,FALSE()),"")</f>
        <v/>
      </c>
      <c r="F80" s="36" t="str">
        <f>IFERROR(VLOOKUP(B80,Engagés!$A$4:$E$83,5,FALSE()),"")</f>
        <v/>
      </c>
      <c r="G80" s="37" t="str">
        <f t="shared" si="12"/>
        <v/>
      </c>
      <c r="H80" s="38" t="str">
        <f t="shared" si="13"/>
        <v/>
      </c>
      <c r="I80" s="39" t="str">
        <f t="shared" si="14"/>
        <v/>
      </c>
      <c r="J80" s="40" t="str">
        <f t="shared" si="15"/>
        <v/>
      </c>
      <c r="K80" s="39" t="str">
        <f t="shared" si="16"/>
        <v/>
      </c>
      <c r="M80" s="41"/>
      <c r="N80" s="41"/>
      <c r="P80" s="41"/>
      <c r="Q80" s="41">
        <v>76</v>
      </c>
    </row>
    <row r="81" spans="2:17" x14ac:dyDescent="0.25">
      <c r="B81" s="35" t="str">
        <f t="shared" si="17"/>
        <v/>
      </c>
      <c r="C81" s="36" t="str">
        <f>IFERROR(VLOOKUP(B81,Engagés!$A$4:$E$83,2,FALSE()),"")</f>
        <v/>
      </c>
      <c r="D81" s="36" t="str">
        <f>IFERROR(VLOOKUP(B81,Engagés!$A$4:$E$83,3,FALSE()),"")</f>
        <v/>
      </c>
      <c r="E81" s="36" t="str">
        <f>IFERROR(VLOOKUP(B81,Engagés!$A$4:$E$83,4,FALSE()),"")</f>
        <v/>
      </c>
      <c r="F81" s="36" t="str">
        <f>IFERROR(VLOOKUP(B81,Engagés!$A$4:$E$83,5,FALSE()),"")</f>
        <v/>
      </c>
      <c r="G81" s="37" t="str">
        <f t="shared" si="12"/>
        <v/>
      </c>
      <c r="H81" s="38" t="str">
        <f t="shared" si="13"/>
        <v/>
      </c>
      <c r="I81" s="39" t="str">
        <f t="shared" si="14"/>
        <v/>
      </c>
      <c r="J81" s="40" t="str">
        <f t="shared" si="15"/>
        <v/>
      </c>
      <c r="K81" s="39" t="str">
        <f t="shared" si="16"/>
        <v/>
      </c>
      <c r="M81" s="41"/>
      <c r="N81" s="41"/>
      <c r="P81" s="41"/>
      <c r="Q81" s="41">
        <v>77</v>
      </c>
    </row>
    <row r="82" spans="2:17" x14ac:dyDescent="0.25">
      <c r="B82" s="35" t="str">
        <f t="shared" si="17"/>
        <v/>
      </c>
      <c r="C82" s="36" t="str">
        <f>IFERROR(VLOOKUP(B82,Engagés!$A$4:$E$83,2,FALSE()),"")</f>
        <v/>
      </c>
      <c r="D82" s="36" t="str">
        <f>IFERROR(VLOOKUP(B82,Engagés!$A$4:$E$83,3,FALSE()),"")</f>
        <v/>
      </c>
      <c r="E82" s="36" t="str">
        <f>IFERROR(VLOOKUP(B82,Engagés!$A$4:$E$83,4,FALSE()),"")</f>
        <v/>
      </c>
      <c r="F82" s="36" t="str">
        <f>IFERROR(VLOOKUP(B82,Engagés!$A$4:$E$83,5,FALSE()),"")</f>
        <v/>
      </c>
      <c r="G82" s="37" t="str">
        <f t="shared" si="12"/>
        <v/>
      </c>
      <c r="H82" s="38" t="str">
        <f t="shared" si="13"/>
        <v/>
      </c>
      <c r="I82" s="39" t="str">
        <f t="shared" si="14"/>
        <v/>
      </c>
      <c r="J82" s="40" t="str">
        <f t="shared" si="15"/>
        <v/>
      </c>
      <c r="K82" s="39" t="str">
        <f t="shared" si="16"/>
        <v/>
      </c>
      <c r="M82" s="41"/>
      <c r="N82" s="41"/>
      <c r="P82" s="41"/>
      <c r="Q82" s="41">
        <v>78</v>
      </c>
    </row>
    <row r="83" spans="2:17" x14ac:dyDescent="0.25">
      <c r="B83" s="35" t="str">
        <f t="shared" si="17"/>
        <v/>
      </c>
      <c r="C83" s="36" t="str">
        <f>IFERROR(VLOOKUP(B83,Engagés!$A$4:$E$83,2,FALSE()),"")</f>
        <v/>
      </c>
      <c r="D83" s="36" t="str">
        <f>IFERROR(VLOOKUP(B83,Engagés!$A$4:$E$83,3,FALSE()),"")</f>
        <v/>
      </c>
      <c r="E83" s="36" t="str">
        <f>IFERROR(VLOOKUP(B83,Engagés!$A$4:$E$83,4,FALSE()),"")</f>
        <v/>
      </c>
      <c r="F83" s="36" t="str">
        <f>IFERROR(VLOOKUP(B83,Engagés!$A$4:$E$83,5,FALSE()),"")</f>
        <v/>
      </c>
      <c r="G83" s="37" t="str">
        <f t="shared" si="12"/>
        <v/>
      </c>
      <c r="H83" s="38" t="str">
        <f t="shared" si="13"/>
        <v/>
      </c>
      <c r="I83" s="39" t="str">
        <f t="shared" si="14"/>
        <v/>
      </c>
      <c r="J83" s="40" t="str">
        <f t="shared" si="15"/>
        <v/>
      </c>
      <c r="K83" s="39" t="str">
        <f t="shared" si="16"/>
        <v/>
      </c>
      <c r="M83" s="41"/>
      <c r="N83" s="41"/>
      <c r="P83" s="41"/>
      <c r="Q83" s="41">
        <v>79</v>
      </c>
    </row>
    <row r="84" spans="2:17" x14ac:dyDescent="0.25">
      <c r="B84" s="35" t="str">
        <f t="shared" si="17"/>
        <v/>
      </c>
      <c r="C84" s="36" t="str">
        <f>IFERROR(VLOOKUP(B84,Engagés!$A$4:$E$83,2,FALSE()),"")</f>
        <v/>
      </c>
      <c r="D84" s="36" t="str">
        <f>IFERROR(VLOOKUP(B84,Engagés!$A$4:$E$83,3,FALSE()),"")</f>
        <v/>
      </c>
      <c r="E84" s="36" t="str">
        <f>IFERROR(VLOOKUP(B84,Engagés!$A$4:$E$83,4,FALSE()),"")</f>
        <v/>
      </c>
      <c r="F84" s="36" t="str">
        <f>IFERROR(VLOOKUP(B84,Engagés!$A$4:$E$83,5,FALSE()),"")</f>
        <v/>
      </c>
      <c r="G84" s="37" t="str">
        <f t="shared" si="12"/>
        <v/>
      </c>
      <c r="H84" s="38" t="str">
        <f t="shared" si="13"/>
        <v/>
      </c>
      <c r="I84" s="39" t="str">
        <f t="shared" si="14"/>
        <v/>
      </c>
      <c r="J84" s="40" t="str">
        <f t="shared" si="15"/>
        <v/>
      </c>
      <c r="K84" s="39" t="str">
        <f t="shared" si="16"/>
        <v/>
      </c>
      <c r="M84" s="41"/>
      <c r="N84" s="41"/>
      <c r="P84" s="41"/>
      <c r="Q84" s="41">
        <v>80</v>
      </c>
    </row>
    <row r="85" spans="2:17" x14ac:dyDescent="0.25">
      <c r="B85" s="35" t="str">
        <f t="shared" si="17"/>
        <v/>
      </c>
      <c r="C85" s="36" t="str">
        <f>IFERROR(VLOOKUP(B85,Engagés!$A$4:$E$83,2,FALSE()),"")</f>
        <v/>
      </c>
      <c r="D85" s="36" t="str">
        <f>IFERROR(VLOOKUP(B85,Engagés!$A$4:$E$83,3,FALSE()),"")</f>
        <v/>
      </c>
      <c r="E85" s="36" t="str">
        <f>IFERROR(VLOOKUP(B85,Engagés!$A$4:$E$83,4,FALSE()),"")</f>
        <v/>
      </c>
      <c r="F85" s="36" t="str">
        <f>IFERROR(VLOOKUP(B85,Engagés!$A$4:$E$83,5,FALSE()),"")</f>
        <v/>
      </c>
      <c r="G85" s="37" t="str">
        <f t="shared" si="12"/>
        <v/>
      </c>
      <c r="H85" s="38" t="str">
        <f t="shared" si="13"/>
        <v/>
      </c>
      <c r="I85" s="39" t="str">
        <f t="shared" si="14"/>
        <v/>
      </c>
      <c r="J85" s="40" t="str">
        <f t="shared" si="15"/>
        <v/>
      </c>
      <c r="K85" s="39" t="str">
        <f t="shared" si="16"/>
        <v/>
      </c>
      <c r="M85" s="41"/>
      <c r="N85" s="41"/>
      <c r="P85" s="41"/>
      <c r="Q85" s="41">
        <v>81</v>
      </c>
    </row>
    <row r="86" spans="2:17" x14ac:dyDescent="0.25">
      <c r="B86" s="35" t="str">
        <f t="shared" si="17"/>
        <v/>
      </c>
      <c r="C86" s="36" t="str">
        <f>IFERROR(VLOOKUP(B86,Engagés!$A$4:$E$83,2,FALSE()),"")</f>
        <v/>
      </c>
      <c r="D86" s="36" t="str">
        <f>IFERROR(VLOOKUP(B86,Engagés!$A$4:$E$83,3,FALSE()),"")</f>
        <v/>
      </c>
      <c r="E86" s="36" t="str">
        <f>IFERROR(VLOOKUP(B86,Engagés!$A$4:$E$83,4,FALSE()),"")</f>
        <v/>
      </c>
      <c r="F86" s="36" t="str">
        <f>IFERROR(VLOOKUP(B86,Engagés!$A$4:$E$83,5,FALSE()),"")</f>
        <v/>
      </c>
      <c r="G86" s="37" t="str">
        <f t="shared" si="12"/>
        <v/>
      </c>
      <c r="H86" s="38" t="str">
        <f t="shared" si="13"/>
        <v/>
      </c>
      <c r="I86" s="39" t="str">
        <f t="shared" si="14"/>
        <v/>
      </c>
      <c r="J86" s="40" t="str">
        <f t="shared" si="15"/>
        <v/>
      </c>
      <c r="K86" s="39" t="str">
        <f t="shared" si="16"/>
        <v/>
      </c>
      <c r="M86" s="41"/>
      <c r="N86" s="41"/>
      <c r="P86" s="41"/>
      <c r="Q86" s="41">
        <v>82</v>
      </c>
    </row>
    <row r="87" spans="2:17" x14ac:dyDescent="0.25">
      <c r="B87" s="35" t="str">
        <f t="shared" si="17"/>
        <v/>
      </c>
      <c r="C87" s="36" t="str">
        <f>IFERROR(VLOOKUP(B87,Engagés!$A$4:$E$83,2,FALSE()),"")</f>
        <v/>
      </c>
      <c r="D87" s="36" t="str">
        <f>IFERROR(VLOOKUP(B87,Engagés!$A$4:$E$83,3,FALSE()),"")</f>
        <v/>
      </c>
      <c r="E87" s="36" t="str">
        <f>IFERROR(VLOOKUP(B87,Engagés!$A$4:$E$83,4,FALSE()),"")</f>
        <v/>
      </c>
      <c r="F87" s="36" t="str">
        <f>IFERROR(VLOOKUP(B87,Engagés!$A$4:$E$83,5,FALSE()),"")</f>
        <v/>
      </c>
      <c r="G87" s="37" t="str">
        <f t="shared" si="12"/>
        <v/>
      </c>
      <c r="H87" s="38" t="str">
        <f t="shared" si="13"/>
        <v/>
      </c>
      <c r="I87" s="39" t="str">
        <f t="shared" si="14"/>
        <v/>
      </c>
      <c r="J87" s="40" t="str">
        <f t="shared" si="15"/>
        <v/>
      </c>
      <c r="K87" s="39" t="str">
        <f t="shared" si="16"/>
        <v/>
      </c>
      <c r="M87" s="41"/>
      <c r="N87" s="41"/>
      <c r="P87" s="41"/>
      <c r="Q87" s="41">
        <v>83</v>
      </c>
    </row>
    <row r="88" spans="2:17" x14ac:dyDescent="0.25">
      <c r="B88" s="35" t="str">
        <f t="shared" si="17"/>
        <v/>
      </c>
      <c r="C88" s="36" t="str">
        <f>IFERROR(VLOOKUP(B88,Engagés!$A$4:$E$83,2,FALSE()),"")</f>
        <v/>
      </c>
      <c r="D88" s="36" t="str">
        <f>IFERROR(VLOOKUP(B88,Engagés!$A$4:$E$83,3,FALSE()),"")</f>
        <v/>
      </c>
      <c r="E88" s="36" t="str">
        <f>IFERROR(VLOOKUP(B88,Engagés!$A$4:$E$83,4,FALSE()),"")</f>
        <v/>
      </c>
      <c r="F88" s="36" t="str">
        <f>IFERROR(VLOOKUP(B88,Engagés!$A$4:$E$83,5,FALSE()),"")</f>
        <v/>
      </c>
      <c r="G88" s="37" t="str">
        <f t="shared" si="12"/>
        <v/>
      </c>
      <c r="H88" s="38" t="str">
        <f t="shared" si="13"/>
        <v/>
      </c>
      <c r="I88" s="39" t="str">
        <f t="shared" si="14"/>
        <v/>
      </c>
      <c r="J88" s="40" t="str">
        <f t="shared" si="15"/>
        <v/>
      </c>
      <c r="K88" s="39" t="str">
        <f t="shared" si="16"/>
        <v/>
      </c>
      <c r="M88" s="41"/>
      <c r="N88" s="41"/>
      <c r="P88" s="41"/>
      <c r="Q88" s="41">
        <v>84</v>
      </c>
    </row>
    <row r="89" spans="2:17" x14ac:dyDescent="0.25">
      <c r="B89" s="35" t="str">
        <f t="shared" si="17"/>
        <v/>
      </c>
      <c r="C89" s="36" t="str">
        <f>IFERROR(VLOOKUP(B89,Engagés!$A$4:$E$83,2,FALSE()),"")</f>
        <v/>
      </c>
      <c r="D89" s="36" t="str">
        <f>IFERROR(VLOOKUP(B89,Engagés!$A$4:$E$83,3,FALSE()),"")</f>
        <v/>
      </c>
      <c r="E89" s="36" t="str">
        <f>IFERROR(VLOOKUP(B89,Engagés!$A$4:$E$83,4,FALSE()),"")</f>
        <v/>
      </c>
      <c r="F89" s="36" t="str">
        <f>IFERROR(VLOOKUP(B89,Engagés!$A$4:$E$83,5,FALSE()),"")</f>
        <v/>
      </c>
      <c r="G89" s="37" t="str">
        <f t="shared" si="12"/>
        <v/>
      </c>
      <c r="H89" s="38" t="str">
        <f t="shared" si="13"/>
        <v/>
      </c>
      <c r="I89" s="39" t="str">
        <f t="shared" si="14"/>
        <v/>
      </c>
      <c r="J89" s="40" t="str">
        <f t="shared" si="15"/>
        <v/>
      </c>
      <c r="K89" s="39" t="str">
        <f t="shared" si="16"/>
        <v/>
      </c>
      <c r="M89" s="41"/>
      <c r="N89" s="41"/>
      <c r="P89" s="41"/>
      <c r="Q89" s="41">
        <v>85</v>
      </c>
    </row>
    <row r="90" spans="2:17" x14ac:dyDescent="0.25">
      <c r="B90" s="35" t="str">
        <f t="shared" si="17"/>
        <v/>
      </c>
      <c r="C90" s="36" t="str">
        <f>IFERROR(VLOOKUP(B90,Engagés!$A$4:$E$83,2,FALSE()),"")</f>
        <v/>
      </c>
      <c r="D90" s="36" t="str">
        <f>IFERROR(VLOOKUP(B90,Engagés!$A$4:$E$83,3,FALSE()),"")</f>
        <v/>
      </c>
      <c r="E90" s="36" t="str">
        <f>IFERROR(VLOOKUP(B90,Engagés!$A$4:$E$83,4,FALSE()),"")</f>
        <v/>
      </c>
      <c r="F90" s="36" t="str">
        <f>IFERROR(VLOOKUP(B90,Engagés!$A$4:$E$83,5,FALSE()),"")</f>
        <v/>
      </c>
      <c r="G90" s="37" t="str">
        <f t="shared" si="12"/>
        <v/>
      </c>
      <c r="H90" s="38" t="str">
        <f t="shared" si="13"/>
        <v/>
      </c>
      <c r="I90" s="39" t="str">
        <f t="shared" si="14"/>
        <v/>
      </c>
      <c r="J90" s="40" t="str">
        <f t="shared" si="15"/>
        <v/>
      </c>
      <c r="K90" s="39" t="str">
        <f t="shared" si="16"/>
        <v/>
      </c>
      <c r="M90" s="41"/>
      <c r="N90" s="41"/>
      <c r="P90" s="41"/>
      <c r="Q90" s="41">
        <v>86</v>
      </c>
    </row>
    <row r="91" spans="2:17" x14ac:dyDescent="0.25">
      <c r="B91" s="35" t="str">
        <f t="shared" si="17"/>
        <v/>
      </c>
      <c r="C91" s="36" t="str">
        <f>IFERROR(VLOOKUP(B91,Engagés!$A$4:$E$83,2,FALSE()),"")</f>
        <v/>
      </c>
      <c r="D91" s="36" t="str">
        <f>IFERROR(VLOOKUP(B91,Engagés!$A$4:$E$83,3,FALSE()),"")</f>
        <v/>
      </c>
      <c r="E91" s="36" t="str">
        <f>IFERROR(VLOOKUP(B91,Engagés!$A$4:$E$83,4,FALSE()),"")</f>
        <v/>
      </c>
      <c r="F91" s="36" t="str">
        <f>IFERROR(VLOOKUP(B91,Engagés!$A$4:$E$83,5,FALSE()),"")</f>
        <v/>
      </c>
      <c r="G91" s="37" t="str">
        <f t="shared" si="12"/>
        <v/>
      </c>
      <c r="H91" s="38" t="str">
        <f t="shared" si="13"/>
        <v/>
      </c>
      <c r="I91" s="39" t="str">
        <f t="shared" si="14"/>
        <v/>
      </c>
      <c r="J91" s="40" t="str">
        <f t="shared" si="15"/>
        <v/>
      </c>
      <c r="K91" s="39" t="str">
        <f t="shared" si="16"/>
        <v/>
      </c>
      <c r="M91" s="41"/>
      <c r="N91" s="41"/>
      <c r="P91" s="41"/>
      <c r="Q91" s="41">
        <v>87</v>
      </c>
    </row>
    <row r="92" spans="2:17" x14ac:dyDescent="0.25">
      <c r="B92" s="35" t="str">
        <f t="shared" si="17"/>
        <v/>
      </c>
      <c r="C92" s="36" t="str">
        <f>IFERROR(VLOOKUP(B92,Engagés!$A$4:$E$83,2,FALSE()),"")</f>
        <v/>
      </c>
      <c r="D92" s="36" t="str">
        <f>IFERROR(VLOOKUP(B92,Engagés!$A$4:$E$83,3,FALSE()),"")</f>
        <v/>
      </c>
      <c r="E92" s="36" t="str">
        <f>IFERROR(VLOOKUP(B92,Engagés!$A$4:$E$83,4,FALSE()),"")</f>
        <v/>
      </c>
      <c r="F92" s="36" t="str">
        <f>IFERROR(VLOOKUP(B92,Engagés!$A$4:$E$83,5,FALSE()),"")</f>
        <v/>
      </c>
      <c r="G92" s="37" t="str">
        <f t="shared" si="12"/>
        <v/>
      </c>
      <c r="H92" s="38" t="str">
        <f t="shared" si="13"/>
        <v/>
      </c>
      <c r="I92" s="39" t="str">
        <f t="shared" si="14"/>
        <v/>
      </c>
      <c r="J92" s="40" t="str">
        <f t="shared" si="15"/>
        <v/>
      </c>
      <c r="K92" s="39" t="str">
        <f t="shared" si="16"/>
        <v/>
      </c>
      <c r="M92" s="41"/>
      <c r="N92" s="41"/>
      <c r="P92" s="41"/>
      <c r="Q92" s="41">
        <v>88</v>
      </c>
    </row>
    <row r="93" spans="2:17" x14ac:dyDescent="0.25">
      <c r="B93" s="35" t="str">
        <f t="shared" si="17"/>
        <v/>
      </c>
      <c r="C93" s="36" t="str">
        <f>IFERROR(VLOOKUP(B93,Engagés!$A$4:$E$83,2,FALSE()),"")</f>
        <v/>
      </c>
      <c r="D93" s="36" t="str">
        <f>IFERROR(VLOOKUP(B93,Engagés!$A$4:$E$83,3,FALSE()),"")</f>
        <v/>
      </c>
      <c r="E93" s="36" t="str">
        <f>IFERROR(VLOOKUP(B93,Engagés!$A$4:$E$83,4,FALSE()),"")</f>
        <v/>
      </c>
      <c r="F93" s="36" t="str">
        <f>IFERROR(VLOOKUP(B93,Engagés!$A$4:$E$83,5,FALSE()),"")</f>
        <v/>
      </c>
      <c r="G93" s="37" t="str">
        <f t="shared" si="12"/>
        <v/>
      </c>
      <c r="H93" s="38" t="str">
        <f t="shared" si="13"/>
        <v/>
      </c>
      <c r="I93" s="39" t="str">
        <f t="shared" si="14"/>
        <v/>
      </c>
      <c r="J93" s="40" t="str">
        <f t="shared" si="15"/>
        <v/>
      </c>
      <c r="K93" s="39" t="str">
        <f t="shared" si="16"/>
        <v/>
      </c>
      <c r="M93" s="41"/>
      <c r="N93" s="41"/>
      <c r="P93" s="41"/>
      <c r="Q93" s="41">
        <v>89</v>
      </c>
    </row>
    <row r="94" spans="2:17" x14ac:dyDescent="0.25">
      <c r="B94" s="35" t="str">
        <f t="shared" si="17"/>
        <v/>
      </c>
      <c r="C94" s="36" t="str">
        <f>IFERROR(VLOOKUP(B94,Engagés!$A$4:$E$83,2,FALSE()),"")</f>
        <v/>
      </c>
      <c r="D94" s="36" t="str">
        <f>IFERROR(VLOOKUP(B94,Engagés!$A$4:$E$83,3,FALSE()),"")</f>
        <v/>
      </c>
      <c r="E94" s="36" t="str">
        <f>IFERROR(VLOOKUP(B94,Engagés!$A$4:$E$83,4,FALSE()),"")</f>
        <v/>
      </c>
      <c r="F94" s="36" t="str">
        <f>IFERROR(VLOOKUP(B94,Engagés!$A$4:$E$83,5,FALSE()),"")</f>
        <v/>
      </c>
      <c r="G94" s="37" t="str">
        <f t="shared" si="12"/>
        <v/>
      </c>
      <c r="H94" s="38" t="str">
        <f t="shared" si="13"/>
        <v/>
      </c>
      <c r="I94" s="39" t="str">
        <f t="shared" si="14"/>
        <v/>
      </c>
      <c r="J94" s="40" t="str">
        <f t="shared" si="15"/>
        <v/>
      </c>
      <c r="K94" s="39" t="str">
        <f t="shared" si="16"/>
        <v/>
      </c>
      <c r="M94" s="41"/>
      <c r="N94" s="41"/>
      <c r="P94" s="41"/>
      <c r="Q94" s="41">
        <v>90</v>
      </c>
    </row>
    <row r="95" spans="2:17" x14ac:dyDescent="0.25">
      <c r="B95" s="35" t="str">
        <f t="shared" si="17"/>
        <v/>
      </c>
      <c r="C95" s="36" t="str">
        <f>IFERROR(VLOOKUP(B95,Engagés!$A$4:$E$83,2,FALSE()),"")</f>
        <v/>
      </c>
      <c r="D95" s="36" t="str">
        <f>IFERROR(VLOOKUP(B95,Engagés!$A$4:$E$83,3,FALSE()),"")</f>
        <v/>
      </c>
      <c r="E95" s="36" t="str">
        <f>IFERROR(VLOOKUP(B95,Engagés!$A$4:$E$83,4,FALSE()),"")</f>
        <v/>
      </c>
      <c r="F95" s="36" t="str">
        <f>IFERROR(VLOOKUP(B95,Engagés!$A$4:$E$83,5,FALSE()),"")</f>
        <v/>
      </c>
      <c r="G95" s="37" t="str">
        <f t="shared" si="12"/>
        <v/>
      </c>
      <c r="H95" s="38" t="str">
        <f t="shared" si="13"/>
        <v/>
      </c>
      <c r="I95" s="39" t="str">
        <f t="shared" si="14"/>
        <v/>
      </c>
      <c r="J95" s="40" t="str">
        <f t="shared" si="15"/>
        <v/>
      </c>
      <c r="K95" s="39" t="str">
        <f t="shared" si="16"/>
        <v/>
      </c>
      <c r="M95" s="41"/>
      <c r="N95" s="41"/>
      <c r="P95" s="41"/>
      <c r="Q95" s="41">
        <v>91</v>
      </c>
    </row>
    <row r="96" spans="2:17" x14ac:dyDescent="0.25">
      <c r="B96" s="35" t="str">
        <f t="shared" si="17"/>
        <v/>
      </c>
      <c r="C96" s="36" t="str">
        <f>IFERROR(VLOOKUP(B96,Engagés!$A$4:$E$83,2,FALSE()),"")</f>
        <v/>
      </c>
      <c r="D96" s="36" t="str">
        <f>IFERROR(VLOOKUP(B96,Engagés!$A$4:$E$83,3,FALSE()),"")</f>
        <v/>
      </c>
      <c r="E96" s="36" t="str">
        <f>IFERROR(VLOOKUP(B96,Engagés!$A$4:$E$83,4,FALSE()),"")</f>
        <v/>
      </c>
      <c r="F96" s="36" t="str">
        <f>IFERROR(VLOOKUP(B96,Engagés!$A$4:$E$83,5,FALSE()),"")</f>
        <v/>
      </c>
      <c r="G96" s="37" t="str">
        <f t="shared" si="12"/>
        <v/>
      </c>
      <c r="H96" s="38" t="str">
        <f t="shared" si="13"/>
        <v/>
      </c>
      <c r="I96" s="39" t="str">
        <f t="shared" si="14"/>
        <v/>
      </c>
      <c r="J96" s="40" t="str">
        <f t="shared" si="15"/>
        <v/>
      </c>
      <c r="K96" s="39" t="str">
        <f t="shared" si="16"/>
        <v/>
      </c>
      <c r="M96" s="41"/>
      <c r="N96" s="41"/>
      <c r="P96" s="41"/>
      <c r="Q96" s="41">
        <v>92</v>
      </c>
    </row>
    <row r="97" spans="2:17" x14ac:dyDescent="0.25">
      <c r="B97" s="35" t="str">
        <f t="shared" si="17"/>
        <v/>
      </c>
      <c r="C97" s="36" t="str">
        <f>IFERROR(VLOOKUP(B97,Engagés!$A$4:$E$83,2,FALSE()),"")</f>
        <v/>
      </c>
      <c r="D97" s="36" t="str">
        <f>IFERROR(VLOOKUP(B97,Engagés!$A$4:$E$83,3,FALSE()),"")</f>
        <v/>
      </c>
      <c r="E97" s="36" t="str">
        <f>IFERROR(VLOOKUP(B97,Engagés!$A$4:$E$83,4,FALSE()),"")</f>
        <v/>
      </c>
      <c r="F97" s="36" t="str">
        <f>IFERROR(VLOOKUP(B97,Engagés!$A$4:$E$83,5,FALSE()),"")</f>
        <v/>
      </c>
      <c r="G97" s="37" t="str">
        <f t="shared" si="12"/>
        <v/>
      </c>
      <c r="H97" s="38" t="str">
        <f t="shared" si="13"/>
        <v/>
      </c>
      <c r="I97" s="39" t="str">
        <f t="shared" si="14"/>
        <v/>
      </c>
      <c r="J97" s="40" t="str">
        <f t="shared" si="15"/>
        <v/>
      </c>
      <c r="K97" s="39" t="str">
        <f t="shared" si="16"/>
        <v/>
      </c>
      <c r="M97" s="41"/>
      <c r="N97" s="41"/>
      <c r="P97" s="41"/>
      <c r="Q97" s="41">
        <v>93</v>
      </c>
    </row>
    <row r="98" spans="2:17" x14ac:dyDescent="0.25">
      <c r="B98" s="35" t="str">
        <f t="shared" si="17"/>
        <v/>
      </c>
      <c r="C98" s="36" t="str">
        <f>IFERROR(VLOOKUP(B98,Engagés!$A$4:$E$83,2,FALSE()),"")</f>
        <v/>
      </c>
      <c r="D98" s="36" t="str">
        <f>IFERROR(VLOOKUP(B98,Engagés!$A$4:$E$83,3,FALSE()),"")</f>
        <v/>
      </c>
      <c r="E98" s="36" t="str">
        <f>IFERROR(VLOOKUP(B98,Engagés!$A$4:$E$83,4,FALSE()),"")</f>
        <v/>
      </c>
      <c r="F98" s="36" t="str">
        <f>IFERROR(VLOOKUP(B98,Engagés!$A$4:$E$83,5,FALSE()),"")</f>
        <v/>
      </c>
      <c r="G98" s="37" t="str">
        <f t="shared" si="12"/>
        <v/>
      </c>
      <c r="H98" s="38" t="str">
        <f t="shared" si="13"/>
        <v/>
      </c>
      <c r="I98" s="39" t="str">
        <f t="shared" si="14"/>
        <v/>
      </c>
      <c r="J98" s="40" t="str">
        <f t="shared" si="15"/>
        <v/>
      </c>
      <c r="K98" s="39" t="str">
        <f t="shared" si="16"/>
        <v/>
      </c>
      <c r="M98" s="41"/>
      <c r="N98" s="41"/>
      <c r="P98" s="41"/>
      <c r="Q98" s="41">
        <v>94</v>
      </c>
    </row>
    <row r="99" spans="2:17" x14ac:dyDescent="0.25">
      <c r="B99" s="35" t="str">
        <f t="shared" si="17"/>
        <v/>
      </c>
      <c r="C99" s="36" t="str">
        <f>IFERROR(VLOOKUP(B99,Engagés!$A$4:$E$83,2,FALSE()),"")</f>
        <v/>
      </c>
      <c r="D99" s="36" t="str">
        <f>IFERROR(VLOOKUP(B99,Engagés!$A$4:$E$83,3,FALSE()),"")</f>
        <v/>
      </c>
      <c r="E99" s="36" t="str">
        <f>IFERROR(VLOOKUP(B99,Engagés!$A$4:$E$83,4,FALSE()),"")</f>
        <v/>
      </c>
      <c r="F99" s="36" t="str">
        <f>IFERROR(VLOOKUP(B99,Engagés!$A$4:$E$83,5,FALSE()),"")</f>
        <v/>
      </c>
      <c r="G99" s="37" t="str">
        <f t="shared" si="12"/>
        <v/>
      </c>
      <c r="H99" s="38" t="str">
        <f t="shared" si="13"/>
        <v/>
      </c>
      <c r="I99" s="39" t="str">
        <f t="shared" si="14"/>
        <v/>
      </c>
      <c r="J99" s="40" t="str">
        <f t="shared" si="15"/>
        <v/>
      </c>
      <c r="K99" s="39" t="str">
        <f t="shared" si="16"/>
        <v/>
      </c>
      <c r="M99" s="41"/>
      <c r="N99" s="41"/>
      <c r="P99" s="41"/>
      <c r="Q99" s="41">
        <v>95</v>
      </c>
    </row>
    <row r="100" spans="2:17" x14ac:dyDescent="0.25">
      <c r="B100" s="35" t="str">
        <f t="shared" si="17"/>
        <v/>
      </c>
      <c r="C100" s="36" t="str">
        <f>IFERROR(VLOOKUP(B100,Engagés!$A$4:$E$83,2,FALSE()),"")</f>
        <v/>
      </c>
      <c r="D100" s="36" t="str">
        <f>IFERROR(VLOOKUP(B100,Engagés!$A$4:$E$83,3,FALSE()),"")</f>
        <v/>
      </c>
      <c r="E100" s="36" t="str">
        <f>IFERROR(VLOOKUP(B100,Engagés!$A$4:$E$83,4,FALSE()),"")</f>
        <v/>
      </c>
      <c r="F100" s="36" t="str">
        <f>IFERROR(VLOOKUP(B100,Engagés!$A$4:$E$83,5,FALSE()),"")</f>
        <v/>
      </c>
      <c r="G100" s="37" t="str">
        <f t="shared" si="12"/>
        <v/>
      </c>
      <c r="H100" s="38" t="str">
        <f t="shared" si="13"/>
        <v/>
      </c>
      <c r="I100" s="39" t="str">
        <f t="shared" si="14"/>
        <v/>
      </c>
      <c r="J100" s="40" t="str">
        <f t="shared" si="15"/>
        <v/>
      </c>
      <c r="K100" s="39" t="str">
        <f t="shared" si="16"/>
        <v/>
      </c>
      <c r="M100" s="41"/>
      <c r="N100" s="41"/>
      <c r="P100" s="41"/>
      <c r="Q100" s="41">
        <v>96</v>
      </c>
    </row>
    <row r="101" spans="2:17" x14ac:dyDescent="0.25">
      <c r="B101" s="35" t="str">
        <f t="shared" si="17"/>
        <v/>
      </c>
      <c r="C101" s="36" t="str">
        <f>IFERROR(VLOOKUP(B101,Engagés!$A$4:$E$83,2,FALSE()),"")</f>
        <v/>
      </c>
      <c r="D101" s="36" t="str">
        <f>IFERROR(VLOOKUP(B101,Engagés!$A$4:$E$83,3,FALSE()),"")</f>
        <v/>
      </c>
      <c r="E101" s="36" t="str">
        <f>IFERROR(VLOOKUP(B101,Engagés!$A$4:$E$83,4,FALSE()),"")</f>
        <v/>
      </c>
      <c r="F101" s="36" t="str">
        <f>IFERROR(VLOOKUP(B101,Engagés!$A$4:$E$83,5,FALSE()),"")</f>
        <v/>
      </c>
      <c r="G101" s="37" t="str">
        <f t="shared" si="12"/>
        <v/>
      </c>
      <c r="H101" s="38" t="str">
        <f t="shared" ref="H101:H104" si="18">IFERROR((RANK(G101,$G$4:$G$104,1)),"")</f>
        <v/>
      </c>
      <c r="I101" s="39" t="str">
        <f t="shared" si="14"/>
        <v/>
      </c>
      <c r="J101" s="40" t="str">
        <f t="shared" ref="J101:J104" si="19">IFERROR(SUM(H101+I101),"")</f>
        <v/>
      </c>
      <c r="K101" s="39" t="str">
        <f t="shared" ref="K101:K104" si="20">IFERROR(RANK(J101,$J$4:$J$104,1),"")</f>
        <v/>
      </c>
      <c r="M101" s="41"/>
      <c r="N101" s="41"/>
      <c r="P101" s="41"/>
      <c r="Q101" s="41">
        <v>97</v>
      </c>
    </row>
    <row r="102" spans="2:17" x14ac:dyDescent="0.25">
      <c r="B102" s="35" t="str">
        <f t="shared" si="17"/>
        <v/>
      </c>
      <c r="C102" s="36" t="str">
        <f>IFERROR(VLOOKUP(B102,Engagés!$A$4:$E$83,2,FALSE()),"")</f>
        <v/>
      </c>
      <c r="D102" s="36" t="str">
        <f>IFERROR(VLOOKUP(B102,Engagés!$A$4:$E$83,3,FALSE()),"")</f>
        <v/>
      </c>
      <c r="E102" s="36" t="str">
        <f>IFERROR(VLOOKUP(B102,Engagés!$A$4:$E$83,4,FALSE()),"")</f>
        <v/>
      </c>
      <c r="F102" s="36" t="str">
        <f>IFERROR(VLOOKUP(B102,Engagés!$A$4:$E$83,5,FALSE()),"")</f>
        <v/>
      </c>
      <c r="G102" s="37" t="str">
        <f t="shared" si="12"/>
        <v/>
      </c>
      <c r="H102" s="38" t="str">
        <f t="shared" si="18"/>
        <v/>
      </c>
      <c r="I102" s="39" t="str">
        <f t="shared" si="14"/>
        <v/>
      </c>
      <c r="J102" s="40" t="str">
        <f t="shared" si="19"/>
        <v/>
      </c>
      <c r="K102" s="39" t="str">
        <f t="shared" si="20"/>
        <v/>
      </c>
      <c r="M102" s="41"/>
      <c r="N102" s="41"/>
      <c r="P102" s="41"/>
      <c r="Q102" s="41">
        <v>98</v>
      </c>
    </row>
    <row r="103" spans="2:17" x14ac:dyDescent="0.25">
      <c r="B103" s="35" t="str">
        <f t="shared" si="17"/>
        <v/>
      </c>
      <c r="C103" s="36" t="str">
        <f>IFERROR(VLOOKUP(B103,Engagés!$A$4:$E$83,2,FALSE()),"")</f>
        <v/>
      </c>
      <c r="D103" s="36" t="str">
        <f>IFERROR(VLOOKUP(B103,Engagés!$A$4:$E$83,3,FALSE()),"")</f>
        <v/>
      </c>
      <c r="E103" s="36" t="str">
        <f>IFERROR(VLOOKUP(B103,Engagés!$A$4:$E$83,4,FALSE()),"")</f>
        <v/>
      </c>
      <c r="F103" s="36" t="str">
        <f>IFERROR(VLOOKUP(B103,Engagés!$A$4:$E$83,5,FALSE()),"")</f>
        <v/>
      </c>
      <c r="G103" s="37" t="str">
        <f t="shared" si="12"/>
        <v/>
      </c>
      <c r="H103" s="38" t="str">
        <f t="shared" si="18"/>
        <v/>
      </c>
      <c r="I103" s="39" t="str">
        <f t="shared" si="14"/>
        <v/>
      </c>
      <c r="J103" s="40" t="str">
        <f t="shared" si="19"/>
        <v/>
      </c>
      <c r="K103" s="39" t="str">
        <f t="shared" si="20"/>
        <v/>
      </c>
      <c r="M103" s="41"/>
      <c r="N103" s="41"/>
      <c r="P103" s="41"/>
      <c r="Q103" s="41">
        <v>99</v>
      </c>
    </row>
    <row r="104" spans="2:17" x14ac:dyDescent="0.25">
      <c r="B104" s="35" t="str">
        <f t="shared" si="17"/>
        <v/>
      </c>
      <c r="C104" s="36" t="str">
        <f>IFERROR(VLOOKUP(B104,Engagés!$A$4:$E$83,2,FALSE()),"")</f>
        <v/>
      </c>
      <c r="D104" s="36" t="str">
        <f>IFERROR(VLOOKUP(B104,Engagés!$A$4:$E$83,3,FALSE()),"")</f>
        <v/>
      </c>
      <c r="E104" s="36" t="str">
        <f>IFERROR(VLOOKUP(B104,Engagés!$A$4:$E$83,4,FALSE()),"")</f>
        <v/>
      </c>
      <c r="F104" s="36" t="str">
        <f>IFERROR(VLOOKUP(B104,Engagés!$A$4:$E$83,5,FALSE()),"")</f>
        <v/>
      </c>
      <c r="G104" s="37" t="str">
        <f t="shared" si="12"/>
        <v/>
      </c>
      <c r="H104" s="38" t="str">
        <f t="shared" si="18"/>
        <v/>
      </c>
      <c r="I104" s="39" t="str">
        <f t="shared" si="14"/>
        <v/>
      </c>
      <c r="J104" s="40" t="str">
        <f t="shared" si="19"/>
        <v/>
      </c>
      <c r="K104" s="39" t="str">
        <f t="shared" si="20"/>
        <v/>
      </c>
      <c r="M104" s="41"/>
      <c r="N104" s="41"/>
      <c r="P104" s="41"/>
      <c r="Q104" s="41">
        <v>100</v>
      </c>
    </row>
  </sheetData>
  <mergeCells count="13">
    <mergeCell ref="M3:N3"/>
    <mergeCell ref="P3:Q3"/>
    <mergeCell ref="B1:H1"/>
    <mergeCell ref="I1:K1"/>
    <mergeCell ref="B3:B4"/>
    <mergeCell ref="C3:C4"/>
    <mergeCell ref="D3:D4"/>
    <mergeCell ref="E3:E4"/>
    <mergeCell ref="F3:F4"/>
    <mergeCell ref="G3:H3"/>
    <mergeCell ref="I3:I4"/>
    <mergeCell ref="J3:J4"/>
    <mergeCell ref="K3:K4"/>
  </mergeCells>
  <conditionalFormatting sqref="F1:F1048576">
    <cfRule type="cellIs" dxfId="7" priority="5" operator="equal">
      <formula>0</formula>
    </cfRule>
    <cfRule type="containsText" dxfId="6" priority="6" operator="containsText" text="F">
      <formula>NOT(ISERROR(SEARCH("F",F1)))</formula>
    </cfRule>
  </conditionalFormatting>
  <conditionalFormatting sqref="K5:K104">
    <cfRule type="duplicateValues" dxfId="5" priority="2"/>
  </conditionalFormatting>
  <conditionalFormatting sqref="M5:M104">
    <cfRule type="duplicateValues" dxfId="4" priority="4"/>
  </conditionalFormatting>
  <conditionalFormatting sqref="P5:P104">
    <cfRule type="duplicateValues" dxfId="3" priority="3"/>
  </conditionalFormatting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03"/>
  <sheetViews>
    <sheetView zoomScaleNormal="100" workbookViewId="0">
      <pane xSplit="1" ySplit="3" topLeftCell="B61" activePane="bottomRight" state="frozen"/>
      <selection pane="topRight" activeCell="B1" sqref="B1"/>
      <selection pane="bottomLeft" activeCell="A4" sqref="A4"/>
      <selection pane="bottomRight" activeCell="D75" sqref="D75"/>
    </sheetView>
  </sheetViews>
  <sheetFormatPr baseColWidth="10" defaultColWidth="10.42578125" defaultRowHeight="15" x14ac:dyDescent="0.25"/>
  <cols>
    <col min="1" max="1" width="5.28515625" style="1" customWidth="1"/>
    <col min="2" max="2" width="12.85546875" customWidth="1"/>
    <col min="3" max="3" width="11.140625" customWidth="1"/>
    <col min="4" max="4" width="21.42578125" customWidth="1"/>
    <col min="5" max="5" width="4.5703125" customWidth="1"/>
    <col min="6" max="12" width="7.85546875" style="1" customWidth="1"/>
    <col min="13" max="13" width="8.7109375" style="1" customWidth="1"/>
    <col min="14" max="15" width="7.85546875" customWidth="1"/>
    <col min="16" max="16" width="4.42578125" customWidth="1"/>
    <col min="17" max="17" width="8.140625" customWidth="1"/>
    <col min="18" max="18" width="10.7109375" customWidth="1"/>
  </cols>
  <sheetData>
    <row r="1" spans="1:18" ht="23.25" x14ac:dyDescent="0.35">
      <c r="A1" s="60" t="s">
        <v>151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3" spans="1:18" s="52" customFormat="1" ht="59.25" x14ac:dyDescent="0.25">
      <c r="A3" s="47" t="s">
        <v>1</v>
      </c>
      <c r="B3" s="48" t="s">
        <v>2</v>
      </c>
      <c r="C3" s="48" t="s">
        <v>3</v>
      </c>
      <c r="D3" s="48" t="s">
        <v>4</v>
      </c>
      <c r="E3" s="49" t="s">
        <v>5</v>
      </c>
      <c r="F3" s="50" t="s">
        <v>152</v>
      </c>
      <c r="G3" s="51" t="s">
        <v>153</v>
      </c>
      <c r="H3" s="50" t="s">
        <v>154</v>
      </c>
      <c r="I3" s="51" t="s">
        <v>155</v>
      </c>
      <c r="J3" s="50" t="s">
        <v>156</v>
      </c>
      <c r="K3" s="51" t="s">
        <v>157</v>
      </c>
      <c r="L3" s="50" t="s">
        <v>158</v>
      </c>
      <c r="M3" s="50" t="s">
        <v>159</v>
      </c>
      <c r="N3" s="50" t="s">
        <v>160</v>
      </c>
      <c r="O3" s="50" t="s">
        <v>161</v>
      </c>
      <c r="P3" s="50" t="s">
        <v>162</v>
      </c>
      <c r="Q3" s="50" t="s">
        <v>163</v>
      </c>
      <c r="R3" s="50" t="s">
        <v>164</v>
      </c>
    </row>
    <row r="4" spans="1:18" x14ac:dyDescent="0.25">
      <c r="A4" s="30"/>
      <c r="B4" s="36" t="str">
        <f>IFERROR(VLOOKUP(A4,Engagés!$A$4:$E$83,2,FALSE()),"")</f>
        <v/>
      </c>
      <c r="C4" s="36" t="str">
        <f>IFERROR(VLOOKUP(A4,Engagés!$A$4:$E$83,3,FALSE()),"")</f>
        <v/>
      </c>
      <c r="D4" s="36" t="str">
        <f>IFERROR(VLOOKUP(A4,Engagés!$A$4:$E$83,4,FALSE()),"")</f>
        <v/>
      </c>
      <c r="E4" s="36" t="str">
        <f>IFERROR(VLOOKUP(A4,Engagés!$A$4:$E$83,5,FALSE()),"")</f>
        <v/>
      </c>
      <c r="F4" s="30" t="str">
        <f>IFERROR(VLOOKUP(A4,Lamballe!$B$5:$J$104,9,FALSE()),"")</f>
        <v/>
      </c>
      <c r="G4" s="53" t="str">
        <f>IFERROR(VLOOKUP(A4,Uzel!$B$5:$J$104,9,FALSE()),"")</f>
        <v/>
      </c>
      <c r="H4" s="30" t="str">
        <f>IFERROR(VLOOKUP(A4,Languenan!$B$5:$J$104,9,FALSE()),"")</f>
        <v/>
      </c>
      <c r="I4" s="54" t="str">
        <f>IFERROR(VLOOKUP(A4,Plouezec!$B$5:$J$104,9,FALSE()),"")</f>
        <v/>
      </c>
      <c r="J4" s="30" t="str">
        <f>IFERROR(VLOOKUP(A4,Plemy!$B$5:$J$104,9,FALSE()),"")</f>
        <v/>
      </c>
      <c r="K4" s="54" t="str">
        <f>IFERROR(VLOOKUP(A4,Bourseul!$B$5:$J$104,9,FALSE()),"")</f>
        <v/>
      </c>
      <c r="L4" s="30" t="str">
        <f>IFERROR(VLOOKUP(A4,Pordic!$B$5:$J$104,9,FALSE()),"")</f>
        <v/>
      </c>
      <c r="M4" s="55">
        <f t="shared" ref="M4:M35" si="0">COUNT(F4:L4)</f>
        <v>0</v>
      </c>
      <c r="N4" s="41">
        <f t="shared" ref="N4:N35" si="1">IF(M4&gt;4,LARGE(F4:L4,1),0)</f>
        <v>0</v>
      </c>
      <c r="O4" s="41">
        <f t="shared" ref="O4:O35" si="2">IF(M4&gt;5,LARGE(F4:L4,2),0)</f>
        <v>0</v>
      </c>
      <c r="P4" s="41" t="str">
        <f t="shared" ref="P4:P35" si="3">IF(M4&gt;0,SUM(F4:L4)-N4-O4,"")</f>
        <v/>
      </c>
      <c r="Q4" s="41" t="str">
        <f t="shared" ref="Q4:Q35" si="4">IF(M4&gt;=4,SUM(F4:L4)-N4-O4,"")</f>
        <v/>
      </c>
      <c r="R4" s="41" t="str">
        <f t="shared" ref="R4:R35" si="5">IF(M4&gt;=4,(RANK(Q4,$Q$4:$Q$95,1)),"")</f>
        <v/>
      </c>
    </row>
    <row r="5" spans="1:18" x14ac:dyDescent="0.25">
      <c r="A5" s="30"/>
      <c r="B5" s="36" t="str">
        <f>IFERROR(VLOOKUP(A5,Engagés!$A$4:$E$83,2,FALSE()),"")</f>
        <v/>
      </c>
      <c r="C5" s="36" t="str">
        <f>IFERROR(VLOOKUP(A5,Engagés!$A$4:$E$83,3,FALSE()),"")</f>
        <v/>
      </c>
      <c r="D5" s="36" t="str">
        <f>IFERROR(VLOOKUP(A5,Engagés!$A$4:$E$83,4,FALSE()),"")</f>
        <v/>
      </c>
      <c r="E5" s="36" t="str">
        <f>IFERROR(VLOOKUP(A5,Engagés!$A$4:$E$83,5,FALSE()),"")</f>
        <v/>
      </c>
      <c r="F5" s="30" t="str">
        <f>IFERROR(VLOOKUP(A5,Lamballe!$B$5:$J$104,9,FALSE()),"")</f>
        <v/>
      </c>
      <c r="G5" s="53" t="str">
        <f>IFERROR(VLOOKUP(A5,Uzel!$B$5:$J$104,9,FALSE()),"")</f>
        <v/>
      </c>
      <c r="H5" s="30" t="str">
        <f>IFERROR(VLOOKUP(A5,Languenan!$B$5:$J$104,9,FALSE()),"")</f>
        <v/>
      </c>
      <c r="I5" s="54" t="str">
        <f>IFERROR(VLOOKUP(A5,Plouezec!$B$5:$J$104,9,FALSE()),"")</f>
        <v/>
      </c>
      <c r="J5" s="30" t="str">
        <f>IFERROR(VLOOKUP(A5,Plemy!$B$5:$J$104,9,FALSE()),"")</f>
        <v/>
      </c>
      <c r="K5" s="54" t="str">
        <f>IFERROR(VLOOKUP(A5,Bourseul!$B$5:$J$104,9,FALSE()),"")</f>
        <v/>
      </c>
      <c r="L5" s="30" t="str">
        <f>IFERROR(VLOOKUP(A5,Pordic!$B$5:$J$104,9,FALSE()),"")</f>
        <v/>
      </c>
      <c r="M5" s="55">
        <f t="shared" si="0"/>
        <v>0</v>
      </c>
      <c r="N5" s="41">
        <f t="shared" si="1"/>
        <v>0</v>
      </c>
      <c r="O5" s="41">
        <f t="shared" si="2"/>
        <v>0</v>
      </c>
      <c r="P5" s="41" t="str">
        <f t="shared" si="3"/>
        <v/>
      </c>
      <c r="Q5" s="41" t="str">
        <f t="shared" si="4"/>
        <v/>
      </c>
      <c r="R5" s="41" t="str">
        <f t="shared" si="5"/>
        <v/>
      </c>
    </row>
    <row r="6" spans="1:18" x14ac:dyDescent="0.25">
      <c r="A6" s="30"/>
      <c r="B6" s="36" t="str">
        <f>IFERROR(VLOOKUP(A6,Engagés!$A$4:$E$83,2,FALSE()),"")</f>
        <v/>
      </c>
      <c r="C6" s="36" t="str">
        <f>IFERROR(VLOOKUP(A6,Engagés!$A$4:$E$83,3,FALSE()),"")</f>
        <v/>
      </c>
      <c r="D6" s="36" t="str">
        <f>IFERROR(VLOOKUP(A6,Engagés!$A$4:$E$83,4,FALSE()),"")</f>
        <v/>
      </c>
      <c r="E6" s="36" t="str">
        <f>IFERROR(VLOOKUP(A6,Engagés!$A$4:$E$83,5,FALSE()),"")</f>
        <v/>
      </c>
      <c r="F6" s="30" t="str">
        <f>IFERROR(VLOOKUP(A6,Lamballe!$B$5:$J$104,9,FALSE()),"")</f>
        <v/>
      </c>
      <c r="G6" s="53" t="str">
        <f>IFERROR(VLOOKUP(A6,Uzel!$B$5:$J$104,9,FALSE()),"")</f>
        <v/>
      </c>
      <c r="H6" s="30" t="str">
        <f>IFERROR(VLOOKUP(A6,Languenan!$B$5:$J$104,9,FALSE()),"")</f>
        <v/>
      </c>
      <c r="I6" s="54" t="str">
        <f>IFERROR(VLOOKUP(A6,Plouezec!$B$5:$J$104,9,FALSE()),"")</f>
        <v/>
      </c>
      <c r="J6" s="30" t="str">
        <f>IFERROR(VLOOKUP(A6,Plemy!$B$5:$J$104,9,FALSE()),"")</f>
        <v/>
      </c>
      <c r="K6" s="54" t="str">
        <f>IFERROR(VLOOKUP(A6,Bourseul!$B$5:$J$104,9,FALSE()),"")</f>
        <v/>
      </c>
      <c r="L6" s="30" t="str">
        <f>IFERROR(VLOOKUP(A6,Pordic!$B$5:$J$104,9,FALSE()),"")</f>
        <v/>
      </c>
      <c r="M6" s="55">
        <f t="shared" si="0"/>
        <v>0</v>
      </c>
      <c r="N6" s="41">
        <f t="shared" si="1"/>
        <v>0</v>
      </c>
      <c r="O6" s="41">
        <f t="shared" si="2"/>
        <v>0</v>
      </c>
      <c r="P6" s="41" t="str">
        <f t="shared" si="3"/>
        <v/>
      </c>
      <c r="Q6" s="41" t="str">
        <f t="shared" si="4"/>
        <v/>
      </c>
      <c r="R6" s="41" t="str">
        <f t="shared" si="5"/>
        <v/>
      </c>
    </row>
    <row r="7" spans="1:18" x14ac:dyDescent="0.25">
      <c r="A7" s="30"/>
      <c r="B7" s="36" t="str">
        <f>IFERROR(VLOOKUP(A7,Engagés!$A$4:$E$83,2,FALSE()),"")</f>
        <v/>
      </c>
      <c r="C7" s="36" t="str">
        <f>IFERROR(VLOOKUP(A7,Engagés!$A$4:$E$83,3,FALSE()),"")</f>
        <v/>
      </c>
      <c r="D7" s="36" t="str">
        <f>IFERROR(VLOOKUP(A7,Engagés!$A$4:$E$83,4,FALSE()),"")</f>
        <v/>
      </c>
      <c r="E7" s="36" t="str">
        <f>IFERROR(VLOOKUP(A7,Engagés!$A$4:$E$83,5,FALSE()),"")</f>
        <v/>
      </c>
      <c r="F7" s="30" t="str">
        <f>IFERROR(VLOOKUP(A7,Lamballe!$B$5:$J$104,9,FALSE()),"")</f>
        <v/>
      </c>
      <c r="G7" s="53" t="str">
        <f>IFERROR(VLOOKUP(A7,Uzel!$B$5:$J$104,9,FALSE()),"")</f>
        <v/>
      </c>
      <c r="H7" s="30" t="str">
        <f>IFERROR(VLOOKUP(A7,Languenan!$B$5:$J$104,9,FALSE()),"")</f>
        <v/>
      </c>
      <c r="I7" s="54" t="str">
        <f>IFERROR(VLOOKUP(A7,Plouezec!$B$5:$J$104,9,FALSE()),"")</f>
        <v/>
      </c>
      <c r="J7" s="30" t="str">
        <f>IFERROR(VLOOKUP(A7,Plemy!$B$5:$J$104,9,FALSE()),"")</f>
        <v/>
      </c>
      <c r="K7" s="54" t="str">
        <f>IFERROR(VLOOKUP(A7,Bourseul!$B$5:$J$104,9,FALSE()),"")</f>
        <v/>
      </c>
      <c r="L7" s="30" t="str">
        <f>IFERROR(VLOOKUP(A7,Pordic!$B$5:$J$104,9,FALSE()),"")</f>
        <v/>
      </c>
      <c r="M7" s="55">
        <f t="shared" si="0"/>
        <v>0</v>
      </c>
      <c r="N7" s="41">
        <f t="shared" si="1"/>
        <v>0</v>
      </c>
      <c r="O7" s="41">
        <f t="shared" si="2"/>
        <v>0</v>
      </c>
      <c r="P7" s="41" t="str">
        <f t="shared" si="3"/>
        <v/>
      </c>
      <c r="Q7" s="41" t="str">
        <f t="shared" si="4"/>
        <v/>
      </c>
      <c r="R7" s="41" t="str">
        <f t="shared" si="5"/>
        <v/>
      </c>
    </row>
    <row r="8" spans="1:18" x14ac:dyDescent="0.25">
      <c r="A8" s="30"/>
      <c r="B8" s="36" t="str">
        <f>IFERROR(VLOOKUP(A8,Engagés!$A$4:$E$83,2,FALSE()),"")</f>
        <v/>
      </c>
      <c r="C8" s="36" t="str">
        <f>IFERROR(VLOOKUP(A8,Engagés!$A$4:$E$83,3,FALSE()),"")</f>
        <v/>
      </c>
      <c r="D8" s="36" t="str">
        <f>IFERROR(VLOOKUP(A8,Engagés!$A$4:$E$83,4,FALSE()),"")</f>
        <v/>
      </c>
      <c r="E8" s="36" t="str">
        <f>IFERROR(VLOOKUP(A8,Engagés!$A$4:$E$83,5,FALSE()),"")</f>
        <v/>
      </c>
      <c r="F8" s="30" t="str">
        <f>IFERROR(VLOOKUP(A8,Lamballe!$B$5:$J$104,9,FALSE()),"")</f>
        <v/>
      </c>
      <c r="G8" s="53" t="str">
        <f>IFERROR(VLOOKUP(A8,Uzel!$B$5:$J$104,9,FALSE()),"")</f>
        <v/>
      </c>
      <c r="H8" s="30" t="str">
        <f>IFERROR(VLOOKUP(A8,Languenan!$B$5:$J$104,9,FALSE()),"")</f>
        <v/>
      </c>
      <c r="I8" s="54" t="str">
        <f>IFERROR(VLOOKUP(A8,Plouezec!$B$5:$J$104,9,FALSE()),"")</f>
        <v/>
      </c>
      <c r="J8" s="30" t="str">
        <f>IFERROR(VLOOKUP(A8,Plemy!$B$5:$J$104,9,FALSE()),"")</f>
        <v/>
      </c>
      <c r="K8" s="54" t="str">
        <f>IFERROR(VLOOKUP(A8,Bourseul!$B$5:$J$104,9,FALSE()),"")</f>
        <v/>
      </c>
      <c r="L8" s="30" t="str">
        <f>IFERROR(VLOOKUP(A8,Pordic!$B$5:$J$104,9,FALSE()),"")</f>
        <v/>
      </c>
      <c r="M8" s="55">
        <f t="shared" si="0"/>
        <v>0</v>
      </c>
      <c r="N8" s="41">
        <f t="shared" si="1"/>
        <v>0</v>
      </c>
      <c r="O8" s="41">
        <f t="shared" si="2"/>
        <v>0</v>
      </c>
      <c r="P8" s="41" t="str">
        <f t="shared" si="3"/>
        <v/>
      </c>
      <c r="Q8" s="41" t="str">
        <f t="shared" si="4"/>
        <v/>
      </c>
      <c r="R8" s="41" t="str">
        <f t="shared" si="5"/>
        <v/>
      </c>
    </row>
    <row r="9" spans="1:18" x14ac:dyDescent="0.25">
      <c r="A9" s="30"/>
      <c r="B9" s="36" t="str">
        <f>IFERROR(VLOOKUP(A9,Engagés!$A$4:$E$83,2,FALSE()),"")</f>
        <v/>
      </c>
      <c r="C9" s="36" t="str">
        <f>IFERROR(VLOOKUP(A9,Engagés!$A$4:$E$83,3,FALSE()),"")</f>
        <v/>
      </c>
      <c r="D9" s="36" t="str">
        <f>IFERROR(VLOOKUP(A9,Engagés!$A$4:$E$83,4,FALSE()),"")</f>
        <v/>
      </c>
      <c r="E9" s="36" t="str">
        <f>IFERROR(VLOOKUP(A9,Engagés!$A$4:$E$83,5,FALSE()),"")</f>
        <v/>
      </c>
      <c r="F9" s="30" t="str">
        <f>IFERROR(VLOOKUP(A9,Lamballe!$B$5:$J$104,9,FALSE()),"")</f>
        <v/>
      </c>
      <c r="G9" s="53" t="str">
        <f>IFERROR(VLOOKUP(A9,Uzel!$B$5:$J$104,9,FALSE()),"")</f>
        <v/>
      </c>
      <c r="H9" s="30" t="str">
        <f>IFERROR(VLOOKUP(A9,Languenan!$B$5:$J$104,9,FALSE()),"")</f>
        <v/>
      </c>
      <c r="I9" s="54" t="str">
        <f>IFERROR(VLOOKUP(A9,Plouezec!$B$5:$J$104,9,FALSE()),"")</f>
        <v/>
      </c>
      <c r="J9" s="30" t="str">
        <f>IFERROR(VLOOKUP(A9,Plemy!$B$5:$J$104,9,FALSE()),"")</f>
        <v/>
      </c>
      <c r="K9" s="54" t="str">
        <f>IFERROR(VLOOKUP(A9,Bourseul!$B$5:$J$104,9,FALSE()),"")</f>
        <v/>
      </c>
      <c r="L9" s="30" t="str">
        <f>IFERROR(VLOOKUP(A9,Pordic!$B$5:$J$104,9,FALSE()),"")</f>
        <v/>
      </c>
      <c r="M9" s="55">
        <f t="shared" si="0"/>
        <v>0</v>
      </c>
      <c r="N9" s="41">
        <f t="shared" si="1"/>
        <v>0</v>
      </c>
      <c r="O9" s="41">
        <f t="shared" si="2"/>
        <v>0</v>
      </c>
      <c r="P9" s="41" t="str">
        <f t="shared" si="3"/>
        <v/>
      </c>
      <c r="Q9" s="41" t="str">
        <f t="shared" si="4"/>
        <v/>
      </c>
      <c r="R9" s="41" t="str">
        <f t="shared" si="5"/>
        <v/>
      </c>
    </row>
    <row r="10" spans="1:18" x14ac:dyDescent="0.25">
      <c r="A10" s="30"/>
      <c r="B10" s="36" t="str">
        <f>IFERROR(VLOOKUP(A10,Engagés!$A$4:$E$83,2,FALSE()),"")</f>
        <v/>
      </c>
      <c r="C10" s="36" t="str">
        <f>IFERROR(VLOOKUP(A10,Engagés!$A$4:$E$83,3,FALSE()),"")</f>
        <v/>
      </c>
      <c r="D10" s="36" t="str">
        <f>IFERROR(VLOOKUP(A10,Engagés!$A$4:$E$83,4,FALSE()),"")</f>
        <v/>
      </c>
      <c r="E10" s="36" t="str">
        <f>IFERROR(VLOOKUP(A10,Engagés!$A$4:$E$83,5,FALSE()),"")</f>
        <v/>
      </c>
      <c r="F10" s="30" t="str">
        <f>IFERROR(VLOOKUP(A10,Lamballe!$B$5:$J$104,9,FALSE()),"")</f>
        <v/>
      </c>
      <c r="G10" s="53" t="str">
        <f>IFERROR(VLOOKUP(A10,Uzel!$B$5:$J$104,9,FALSE()),"")</f>
        <v/>
      </c>
      <c r="H10" s="30" t="str">
        <f>IFERROR(VLOOKUP(A10,Languenan!$B$5:$J$104,9,FALSE()),"")</f>
        <v/>
      </c>
      <c r="I10" s="54" t="str">
        <f>IFERROR(VLOOKUP(A10,Plouezec!$B$5:$J$104,9,FALSE()),"")</f>
        <v/>
      </c>
      <c r="J10" s="30" t="str">
        <f>IFERROR(VLOOKUP(A10,Plemy!$B$5:$J$104,9,FALSE()),"")</f>
        <v/>
      </c>
      <c r="K10" s="54" t="str">
        <f>IFERROR(VLOOKUP(A10,Bourseul!$B$5:$J$104,9,FALSE()),"")</f>
        <v/>
      </c>
      <c r="L10" s="30" t="str">
        <f>IFERROR(VLOOKUP(A10,Pordic!$B$5:$J$104,9,FALSE()),"")</f>
        <v/>
      </c>
      <c r="M10" s="55">
        <f t="shared" si="0"/>
        <v>0</v>
      </c>
      <c r="N10" s="41">
        <f t="shared" si="1"/>
        <v>0</v>
      </c>
      <c r="O10" s="41">
        <f t="shared" si="2"/>
        <v>0</v>
      </c>
      <c r="P10" s="41" t="str">
        <f t="shared" si="3"/>
        <v/>
      </c>
      <c r="Q10" s="41" t="str">
        <f t="shared" si="4"/>
        <v/>
      </c>
      <c r="R10" s="41" t="str">
        <f t="shared" si="5"/>
        <v/>
      </c>
    </row>
    <row r="11" spans="1:18" x14ac:dyDescent="0.25">
      <c r="A11" s="30"/>
      <c r="B11" s="36" t="str">
        <f>IFERROR(VLOOKUP(A11,Engagés!$A$4:$E$83,2,FALSE()),"")</f>
        <v/>
      </c>
      <c r="C11" s="36" t="str">
        <f>IFERROR(VLOOKUP(A11,Engagés!$A$4:$E$83,3,FALSE()),"")</f>
        <v/>
      </c>
      <c r="D11" s="36" t="str">
        <f>IFERROR(VLOOKUP(A11,Engagés!$A$4:$E$83,4,FALSE()),"")</f>
        <v/>
      </c>
      <c r="E11" s="36" t="str">
        <f>IFERROR(VLOOKUP(A11,Engagés!$A$4:$E$83,5,FALSE()),"")</f>
        <v/>
      </c>
      <c r="F11" s="30" t="str">
        <f>IFERROR(VLOOKUP(A11,Lamballe!$B$5:$J$104,9,FALSE()),"")</f>
        <v/>
      </c>
      <c r="G11" s="53" t="str">
        <f>IFERROR(VLOOKUP(A11,Uzel!$B$5:$J$104,9,FALSE()),"")</f>
        <v/>
      </c>
      <c r="H11" s="30" t="str">
        <f>IFERROR(VLOOKUP(A11,Languenan!$B$5:$J$104,9,FALSE()),"")</f>
        <v/>
      </c>
      <c r="I11" s="54" t="str">
        <f>IFERROR(VLOOKUP(A11,Plouezec!$B$5:$J$104,9,FALSE()),"")</f>
        <v/>
      </c>
      <c r="J11" s="30" t="str">
        <f>IFERROR(VLOOKUP(A11,Plemy!$B$5:$J$104,9,FALSE()),"")</f>
        <v/>
      </c>
      <c r="K11" s="54" t="str">
        <f>IFERROR(VLOOKUP(A11,Bourseul!$B$5:$J$104,9,FALSE()),"")</f>
        <v/>
      </c>
      <c r="L11" s="30" t="str">
        <f>IFERROR(VLOOKUP(A11,Pordic!$B$5:$J$104,9,FALSE()),"")</f>
        <v/>
      </c>
      <c r="M11" s="55">
        <f t="shared" si="0"/>
        <v>0</v>
      </c>
      <c r="N11" s="41">
        <f t="shared" si="1"/>
        <v>0</v>
      </c>
      <c r="O11" s="41">
        <f t="shared" si="2"/>
        <v>0</v>
      </c>
      <c r="P11" s="41" t="str">
        <f t="shared" si="3"/>
        <v/>
      </c>
      <c r="Q11" s="41" t="str">
        <f t="shared" si="4"/>
        <v/>
      </c>
      <c r="R11" s="41" t="str">
        <f t="shared" si="5"/>
        <v/>
      </c>
    </row>
    <row r="12" spans="1:18" x14ac:dyDescent="0.25">
      <c r="A12" s="30"/>
      <c r="B12" s="36" t="str">
        <f>IFERROR(VLOOKUP(A12,Engagés!$A$4:$E$83,2,FALSE()),"")</f>
        <v/>
      </c>
      <c r="C12" s="36" t="str">
        <f>IFERROR(VLOOKUP(A12,Engagés!$A$4:$E$83,3,FALSE()),"")</f>
        <v/>
      </c>
      <c r="D12" s="36" t="str">
        <f>IFERROR(VLOOKUP(A12,Engagés!$A$4:$E$83,4,FALSE()),"")</f>
        <v/>
      </c>
      <c r="E12" s="36" t="str">
        <f>IFERROR(VLOOKUP(A12,Engagés!$A$4:$E$83,5,FALSE()),"")</f>
        <v/>
      </c>
      <c r="F12" s="30" t="str">
        <f>IFERROR(VLOOKUP(A12,Lamballe!$B$5:$J$104,9,FALSE()),"")</f>
        <v/>
      </c>
      <c r="G12" s="53" t="str">
        <f>IFERROR(VLOOKUP(A12,Uzel!$B$5:$J$104,9,FALSE()),"")</f>
        <v/>
      </c>
      <c r="H12" s="30" t="str">
        <f>IFERROR(VLOOKUP(A12,Languenan!$B$5:$J$104,9,FALSE()),"")</f>
        <v/>
      </c>
      <c r="I12" s="54" t="str">
        <f>IFERROR(VLOOKUP(A12,Plouezec!$B$5:$J$104,9,FALSE()),"")</f>
        <v/>
      </c>
      <c r="J12" s="30" t="str">
        <f>IFERROR(VLOOKUP(A12,Plemy!$B$5:$J$104,9,FALSE()),"")</f>
        <v/>
      </c>
      <c r="K12" s="54" t="str">
        <f>IFERROR(VLOOKUP(A12,Bourseul!$B$5:$J$104,9,FALSE()),"")</f>
        <v/>
      </c>
      <c r="L12" s="30" t="str">
        <f>IFERROR(VLOOKUP(A12,Pordic!$B$5:$J$104,9,FALSE()),"")</f>
        <v/>
      </c>
      <c r="M12" s="55">
        <f t="shared" si="0"/>
        <v>0</v>
      </c>
      <c r="N12" s="41">
        <f t="shared" si="1"/>
        <v>0</v>
      </c>
      <c r="O12" s="41">
        <f t="shared" si="2"/>
        <v>0</v>
      </c>
      <c r="P12" s="41" t="str">
        <f t="shared" si="3"/>
        <v/>
      </c>
      <c r="Q12" s="41" t="str">
        <f t="shared" si="4"/>
        <v/>
      </c>
      <c r="R12" s="41" t="str">
        <f t="shared" si="5"/>
        <v/>
      </c>
    </row>
    <row r="13" spans="1:18" x14ac:dyDescent="0.25">
      <c r="A13" s="30"/>
      <c r="B13" s="36" t="str">
        <f>IFERROR(VLOOKUP(A13,Engagés!$A$4:$E$83,2,FALSE()),"")</f>
        <v/>
      </c>
      <c r="C13" s="36" t="str">
        <f>IFERROR(VLOOKUP(A13,Engagés!$A$4:$E$83,3,FALSE()),"")</f>
        <v/>
      </c>
      <c r="D13" s="36" t="str">
        <f>IFERROR(VLOOKUP(A13,Engagés!$A$4:$E$83,4,FALSE()),"")</f>
        <v/>
      </c>
      <c r="E13" s="36" t="str">
        <f>IFERROR(VLOOKUP(A13,Engagés!$A$4:$E$83,5,FALSE()),"")</f>
        <v/>
      </c>
      <c r="F13" s="30" t="str">
        <f>IFERROR(VLOOKUP(A13,Lamballe!$B$5:$J$104,9,FALSE()),"")</f>
        <v/>
      </c>
      <c r="G13" s="53" t="str">
        <f>IFERROR(VLOOKUP(A13,Uzel!$B$5:$J$104,9,FALSE()),"")</f>
        <v/>
      </c>
      <c r="H13" s="30" t="str">
        <f>IFERROR(VLOOKUP(A13,Languenan!$B$5:$J$104,9,FALSE()),"")</f>
        <v/>
      </c>
      <c r="I13" s="54" t="str">
        <f>IFERROR(VLOOKUP(A13,Plouezec!$B$5:$J$104,9,FALSE()),"")</f>
        <v/>
      </c>
      <c r="J13" s="30" t="str">
        <f>IFERROR(VLOOKUP(A13,Plemy!$B$5:$J$104,9,FALSE()),"")</f>
        <v/>
      </c>
      <c r="K13" s="54" t="str">
        <f>IFERROR(VLOOKUP(A13,Bourseul!$B$5:$J$104,9,FALSE()),"")</f>
        <v/>
      </c>
      <c r="L13" s="30" t="str">
        <f>IFERROR(VLOOKUP(A13,Pordic!$B$5:$J$104,9,FALSE()),"")</f>
        <v/>
      </c>
      <c r="M13" s="55">
        <f t="shared" si="0"/>
        <v>0</v>
      </c>
      <c r="N13" s="41">
        <f t="shared" si="1"/>
        <v>0</v>
      </c>
      <c r="O13" s="41">
        <f t="shared" si="2"/>
        <v>0</v>
      </c>
      <c r="P13" s="41" t="str">
        <f t="shared" si="3"/>
        <v/>
      </c>
      <c r="Q13" s="41" t="str">
        <f t="shared" si="4"/>
        <v/>
      </c>
      <c r="R13" s="41" t="str">
        <f t="shared" si="5"/>
        <v/>
      </c>
    </row>
    <row r="14" spans="1:18" x14ac:dyDescent="0.25">
      <c r="A14" s="30"/>
      <c r="B14" s="36" t="str">
        <f>IFERROR(VLOOKUP(A14,Engagés!$A$4:$E$83,2,FALSE()),"")</f>
        <v/>
      </c>
      <c r="C14" s="36" t="str">
        <f>IFERROR(VLOOKUP(A14,Engagés!$A$4:$E$83,3,FALSE()),"")</f>
        <v/>
      </c>
      <c r="D14" s="36" t="str">
        <f>IFERROR(VLOOKUP(A14,Engagés!$A$4:$E$83,4,FALSE()),"")</f>
        <v/>
      </c>
      <c r="E14" s="36" t="str">
        <f>IFERROR(VLOOKUP(A14,Engagés!$A$4:$E$83,5,FALSE()),"")</f>
        <v/>
      </c>
      <c r="F14" s="30" t="str">
        <f>IFERROR(VLOOKUP(A14,Lamballe!$B$5:$J$104,9,FALSE()),"")</f>
        <v/>
      </c>
      <c r="G14" s="53" t="str">
        <f>IFERROR(VLOOKUP(A14,Uzel!$B$5:$J$104,9,FALSE()),"")</f>
        <v/>
      </c>
      <c r="H14" s="30" t="str">
        <f>IFERROR(VLOOKUP(A14,Languenan!$B$5:$J$104,9,FALSE()),"")</f>
        <v/>
      </c>
      <c r="I14" s="54" t="str">
        <f>IFERROR(VLOOKUP(A14,Plouezec!$B$5:$J$104,9,FALSE()),"")</f>
        <v/>
      </c>
      <c r="J14" s="30" t="str">
        <f>IFERROR(VLOOKUP(A14,Plemy!$B$5:$J$104,9,FALSE()),"")</f>
        <v/>
      </c>
      <c r="K14" s="54" t="str">
        <f>IFERROR(VLOOKUP(A14,Bourseul!$B$5:$J$104,9,FALSE()),"")</f>
        <v/>
      </c>
      <c r="L14" s="30" t="str">
        <f>IFERROR(VLOOKUP(A14,Pordic!$B$5:$J$104,9,FALSE()),"")</f>
        <v/>
      </c>
      <c r="M14" s="55">
        <f t="shared" si="0"/>
        <v>0</v>
      </c>
      <c r="N14" s="41">
        <f t="shared" si="1"/>
        <v>0</v>
      </c>
      <c r="O14" s="41">
        <f t="shared" si="2"/>
        <v>0</v>
      </c>
      <c r="P14" s="41" t="str">
        <f t="shared" si="3"/>
        <v/>
      </c>
      <c r="Q14" s="41" t="str">
        <f t="shared" si="4"/>
        <v/>
      </c>
      <c r="R14" s="41" t="str">
        <f t="shared" si="5"/>
        <v/>
      </c>
    </row>
    <row r="15" spans="1:18" x14ac:dyDescent="0.25">
      <c r="A15" s="30"/>
      <c r="B15" s="36" t="str">
        <f>IFERROR(VLOOKUP(A15,Engagés!$A$4:$E$83,2,FALSE()),"")</f>
        <v/>
      </c>
      <c r="C15" s="36" t="str">
        <f>IFERROR(VLOOKUP(A15,Engagés!$A$4:$E$83,3,FALSE()),"")</f>
        <v/>
      </c>
      <c r="D15" s="36" t="str">
        <f>IFERROR(VLOOKUP(A15,Engagés!$A$4:$E$83,4,FALSE()),"")</f>
        <v/>
      </c>
      <c r="E15" s="36" t="str">
        <f>IFERROR(VLOOKUP(A15,Engagés!$A$4:$E$83,5,FALSE()),"")</f>
        <v/>
      </c>
      <c r="F15" s="30" t="str">
        <f>IFERROR(VLOOKUP(A15,Lamballe!$B$5:$J$104,9,FALSE()),"")</f>
        <v/>
      </c>
      <c r="G15" s="53" t="str">
        <f>IFERROR(VLOOKUP(A15,Uzel!$B$5:$J$104,9,FALSE()),"")</f>
        <v/>
      </c>
      <c r="H15" s="30" t="str">
        <f>IFERROR(VLOOKUP(A15,Languenan!$B$5:$J$104,9,FALSE()),"")</f>
        <v/>
      </c>
      <c r="I15" s="54" t="str">
        <f>IFERROR(VLOOKUP(A15,Plouezec!$B$5:$J$104,9,FALSE()),"")</f>
        <v/>
      </c>
      <c r="J15" s="30" t="str">
        <f>IFERROR(VLOOKUP(A15,Plemy!$B$5:$J$104,9,FALSE()),"")</f>
        <v/>
      </c>
      <c r="K15" s="54" t="str">
        <f>IFERROR(VLOOKUP(A15,Bourseul!$B$5:$J$104,9,FALSE()),"")</f>
        <v/>
      </c>
      <c r="L15" s="30" t="str">
        <f>IFERROR(VLOOKUP(A15,Pordic!$B$5:$J$104,9,FALSE()),"")</f>
        <v/>
      </c>
      <c r="M15" s="55">
        <f t="shared" si="0"/>
        <v>0</v>
      </c>
      <c r="N15" s="41">
        <f t="shared" si="1"/>
        <v>0</v>
      </c>
      <c r="O15" s="41">
        <f t="shared" si="2"/>
        <v>0</v>
      </c>
      <c r="P15" s="41" t="str">
        <f t="shared" si="3"/>
        <v/>
      </c>
      <c r="Q15" s="41" t="str">
        <f t="shared" si="4"/>
        <v/>
      </c>
      <c r="R15" s="41" t="str">
        <f t="shared" si="5"/>
        <v/>
      </c>
    </row>
    <row r="16" spans="1:18" x14ac:dyDescent="0.25">
      <c r="A16" s="30"/>
      <c r="B16" s="36" t="str">
        <f>IFERROR(VLOOKUP(A16,Engagés!$A$4:$E$83,2,FALSE()),"")</f>
        <v/>
      </c>
      <c r="C16" s="36" t="str">
        <f>IFERROR(VLOOKUP(A16,Engagés!$A$4:$E$83,3,FALSE()),"")</f>
        <v/>
      </c>
      <c r="D16" s="36" t="str">
        <f>IFERROR(VLOOKUP(A16,Engagés!$A$4:$E$83,4,FALSE()),"")</f>
        <v/>
      </c>
      <c r="E16" s="36" t="str">
        <f>IFERROR(VLOOKUP(A16,Engagés!$A$4:$E$83,5,FALSE()),"")</f>
        <v/>
      </c>
      <c r="F16" s="30" t="str">
        <f>IFERROR(VLOOKUP(A16,Lamballe!$B$5:$J$104,9,FALSE()),"")</f>
        <v/>
      </c>
      <c r="G16" s="53" t="str">
        <f>IFERROR(VLOOKUP(A16,Uzel!$B$5:$J$104,9,FALSE()),"")</f>
        <v/>
      </c>
      <c r="H16" s="30" t="str">
        <f>IFERROR(VLOOKUP(A16,Languenan!$B$5:$J$104,9,FALSE()),"")</f>
        <v/>
      </c>
      <c r="I16" s="54" t="str">
        <f>IFERROR(VLOOKUP(A16,Plouezec!$B$5:$J$104,9,FALSE()),"")</f>
        <v/>
      </c>
      <c r="J16" s="30" t="str">
        <f>IFERROR(VLOOKUP(A16,Plemy!$B$5:$J$104,9,FALSE()),"")</f>
        <v/>
      </c>
      <c r="K16" s="54" t="str">
        <f>IFERROR(VLOOKUP(A16,Bourseul!$B$5:$J$104,9,FALSE()),"")</f>
        <v/>
      </c>
      <c r="L16" s="30" t="str">
        <f>IFERROR(VLOOKUP(A16,Pordic!$B$5:$J$104,9,FALSE()),"")</f>
        <v/>
      </c>
      <c r="M16" s="55">
        <f t="shared" si="0"/>
        <v>0</v>
      </c>
      <c r="N16" s="41">
        <f t="shared" si="1"/>
        <v>0</v>
      </c>
      <c r="O16" s="41">
        <f t="shared" si="2"/>
        <v>0</v>
      </c>
      <c r="P16" s="41" t="str">
        <f t="shared" si="3"/>
        <v/>
      </c>
      <c r="Q16" s="41" t="str">
        <f t="shared" si="4"/>
        <v/>
      </c>
      <c r="R16" s="41" t="str">
        <f t="shared" si="5"/>
        <v/>
      </c>
    </row>
    <row r="17" spans="1:18" x14ac:dyDescent="0.25">
      <c r="A17" s="30"/>
      <c r="B17" s="36" t="str">
        <f>IFERROR(VLOOKUP(A17,Engagés!$A$4:$E$83,2,FALSE()),"")</f>
        <v/>
      </c>
      <c r="C17" s="36" t="str">
        <f>IFERROR(VLOOKUP(A17,Engagés!$A$4:$E$83,3,FALSE()),"")</f>
        <v/>
      </c>
      <c r="D17" s="36" t="str">
        <f>IFERROR(VLOOKUP(A17,Engagés!$A$4:$E$83,4,FALSE()),"")</f>
        <v/>
      </c>
      <c r="E17" s="36" t="str">
        <f>IFERROR(VLOOKUP(A17,Engagés!$A$4:$E$83,5,FALSE()),"")</f>
        <v/>
      </c>
      <c r="F17" s="30" t="str">
        <f>IFERROR(VLOOKUP(A17,Lamballe!$B$5:$J$104,9,FALSE()),"")</f>
        <v/>
      </c>
      <c r="G17" s="53" t="str">
        <f>IFERROR(VLOOKUP(A17,Uzel!$B$5:$J$104,9,FALSE()),"")</f>
        <v/>
      </c>
      <c r="H17" s="30" t="str">
        <f>IFERROR(VLOOKUP(A17,Languenan!$B$5:$J$104,9,FALSE()),"")</f>
        <v/>
      </c>
      <c r="I17" s="54" t="str">
        <f>IFERROR(VLOOKUP(A17,Plouezec!$B$5:$J$104,9,FALSE()),"")</f>
        <v/>
      </c>
      <c r="J17" s="30" t="str">
        <f>IFERROR(VLOOKUP(A17,Plemy!$B$5:$J$104,9,FALSE()),"")</f>
        <v/>
      </c>
      <c r="K17" s="54" t="str">
        <f>IFERROR(VLOOKUP(A17,Bourseul!$B$5:$J$104,9,FALSE()),"")</f>
        <v/>
      </c>
      <c r="L17" s="30" t="str">
        <f>IFERROR(VLOOKUP(A17,Pordic!$B$5:$J$104,9,FALSE()),"")</f>
        <v/>
      </c>
      <c r="M17" s="55">
        <f t="shared" si="0"/>
        <v>0</v>
      </c>
      <c r="N17" s="41">
        <f t="shared" si="1"/>
        <v>0</v>
      </c>
      <c r="O17" s="41">
        <f t="shared" si="2"/>
        <v>0</v>
      </c>
      <c r="P17" s="41" t="str">
        <f t="shared" si="3"/>
        <v/>
      </c>
      <c r="Q17" s="41" t="str">
        <f t="shared" si="4"/>
        <v/>
      </c>
      <c r="R17" s="41" t="str">
        <f t="shared" si="5"/>
        <v/>
      </c>
    </row>
    <row r="18" spans="1:18" x14ac:dyDescent="0.25">
      <c r="A18" s="30"/>
      <c r="B18" s="36" t="str">
        <f>IFERROR(VLOOKUP(A18,Engagés!$A$4:$E$83,2,FALSE()),"")</f>
        <v/>
      </c>
      <c r="C18" s="36" t="str">
        <f>IFERROR(VLOOKUP(A18,Engagés!$A$4:$E$83,3,FALSE()),"")</f>
        <v/>
      </c>
      <c r="D18" s="36" t="str">
        <f>IFERROR(VLOOKUP(A18,Engagés!$A$4:$E$83,4,FALSE()),"")</f>
        <v/>
      </c>
      <c r="E18" s="36" t="str">
        <f>IFERROR(VLOOKUP(A18,Engagés!$A$4:$E$83,5,FALSE()),"")</f>
        <v/>
      </c>
      <c r="F18" s="30" t="str">
        <f>IFERROR(VLOOKUP(A18,Lamballe!$B$5:$J$104,9,FALSE()),"")</f>
        <v/>
      </c>
      <c r="G18" s="53" t="str">
        <f>IFERROR(VLOOKUP(A18,Uzel!$B$5:$J$104,9,FALSE()),"")</f>
        <v/>
      </c>
      <c r="H18" s="30" t="str">
        <f>IFERROR(VLOOKUP(A18,Languenan!$B$5:$J$104,9,FALSE()),"")</f>
        <v/>
      </c>
      <c r="I18" s="54" t="str">
        <f>IFERROR(VLOOKUP(A18,Plouezec!$B$5:$J$104,9,FALSE()),"")</f>
        <v/>
      </c>
      <c r="J18" s="30" t="str">
        <f>IFERROR(VLOOKUP(A18,Plemy!$B$5:$J$104,9,FALSE()),"")</f>
        <v/>
      </c>
      <c r="K18" s="54" t="str">
        <f>IFERROR(VLOOKUP(A18,Bourseul!$B$5:$J$104,9,FALSE()),"")</f>
        <v/>
      </c>
      <c r="L18" s="30" t="str">
        <f>IFERROR(VLOOKUP(A18,Pordic!$B$5:$J$104,9,FALSE()),"")</f>
        <v/>
      </c>
      <c r="M18" s="55">
        <f t="shared" si="0"/>
        <v>0</v>
      </c>
      <c r="N18" s="41">
        <f t="shared" si="1"/>
        <v>0</v>
      </c>
      <c r="O18" s="41">
        <f t="shared" si="2"/>
        <v>0</v>
      </c>
      <c r="P18" s="41" t="str">
        <f t="shared" si="3"/>
        <v/>
      </c>
      <c r="Q18" s="41" t="str">
        <f t="shared" si="4"/>
        <v/>
      </c>
      <c r="R18" s="41" t="str">
        <f t="shared" si="5"/>
        <v/>
      </c>
    </row>
    <row r="19" spans="1:18" x14ac:dyDescent="0.25">
      <c r="A19" s="30"/>
      <c r="B19" s="36" t="str">
        <f>IFERROR(VLOOKUP(A19,Engagés!$A$4:$E$83,2,FALSE()),"")</f>
        <v/>
      </c>
      <c r="C19" s="36" t="str">
        <f>IFERROR(VLOOKUP(A19,Engagés!$A$4:$E$83,3,FALSE()),"")</f>
        <v/>
      </c>
      <c r="D19" s="36" t="str">
        <f>IFERROR(VLOOKUP(A19,Engagés!$A$4:$E$83,4,FALSE()),"")</f>
        <v/>
      </c>
      <c r="E19" s="36" t="str">
        <f>IFERROR(VLOOKUP(A19,Engagés!$A$4:$E$83,5,FALSE()),"")</f>
        <v/>
      </c>
      <c r="F19" s="30" t="str">
        <f>IFERROR(VLOOKUP(A19,Lamballe!$B$5:$J$104,9,FALSE()),"")</f>
        <v/>
      </c>
      <c r="G19" s="53" t="str">
        <f>IFERROR(VLOOKUP(A19,Uzel!$B$5:$J$104,9,FALSE()),"")</f>
        <v/>
      </c>
      <c r="H19" s="30" t="str">
        <f>IFERROR(VLOOKUP(A19,Languenan!$B$5:$J$104,9,FALSE()),"")</f>
        <v/>
      </c>
      <c r="I19" s="54" t="str">
        <f>IFERROR(VLOOKUP(A19,Plouezec!$B$5:$J$104,9,FALSE()),"")</f>
        <v/>
      </c>
      <c r="J19" s="30" t="str">
        <f>IFERROR(VLOOKUP(A19,Plemy!$B$5:$J$104,9,FALSE()),"")</f>
        <v/>
      </c>
      <c r="K19" s="54" t="str">
        <f>IFERROR(VLOOKUP(A19,Bourseul!$B$5:$J$104,9,FALSE()),"")</f>
        <v/>
      </c>
      <c r="L19" s="30" t="str">
        <f>IFERROR(VLOOKUP(A19,Pordic!$B$5:$J$104,9,FALSE()),"")</f>
        <v/>
      </c>
      <c r="M19" s="55">
        <f t="shared" si="0"/>
        <v>0</v>
      </c>
      <c r="N19" s="41">
        <f t="shared" si="1"/>
        <v>0</v>
      </c>
      <c r="O19" s="41">
        <f t="shared" si="2"/>
        <v>0</v>
      </c>
      <c r="P19" s="41" t="str">
        <f t="shared" si="3"/>
        <v/>
      </c>
      <c r="Q19" s="41" t="str">
        <f t="shared" si="4"/>
        <v/>
      </c>
      <c r="R19" s="41" t="str">
        <f t="shared" si="5"/>
        <v/>
      </c>
    </row>
    <row r="20" spans="1:18" x14ac:dyDescent="0.25">
      <c r="A20" s="30"/>
      <c r="B20" s="36" t="str">
        <f>IFERROR(VLOOKUP(A20,Engagés!$A$4:$E$83,2,FALSE()),"")</f>
        <v/>
      </c>
      <c r="C20" s="36" t="str">
        <f>IFERROR(VLOOKUP(A20,Engagés!$A$4:$E$83,3,FALSE()),"")</f>
        <v/>
      </c>
      <c r="D20" s="36" t="str">
        <f>IFERROR(VLOOKUP(A20,Engagés!$A$4:$E$83,4,FALSE()),"")</f>
        <v/>
      </c>
      <c r="E20" s="36" t="str">
        <f>IFERROR(VLOOKUP(A20,Engagés!$A$4:$E$83,5,FALSE()),"")</f>
        <v/>
      </c>
      <c r="F20" s="30" t="str">
        <f>IFERROR(VLOOKUP(A20,Lamballe!$B$5:$J$104,9,FALSE()),"")</f>
        <v/>
      </c>
      <c r="G20" s="53" t="str">
        <f>IFERROR(VLOOKUP(A20,Uzel!$B$5:$J$104,9,FALSE()),"")</f>
        <v/>
      </c>
      <c r="H20" s="30" t="str">
        <f>IFERROR(VLOOKUP(A20,Languenan!$B$5:$J$104,9,FALSE()),"")</f>
        <v/>
      </c>
      <c r="I20" s="54" t="str">
        <f>IFERROR(VLOOKUP(A20,Plouezec!$B$5:$J$104,9,FALSE()),"")</f>
        <v/>
      </c>
      <c r="J20" s="30" t="str">
        <f>IFERROR(VLOOKUP(A20,Plemy!$B$5:$J$104,9,FALSE()),"")</f>
        <v/>
      </c>
      <c r="K20" s="54" t="str">
        <f>IFERROR(VLOOKUP(A20,Bourseul!$B$5:$J$104,9,FALSE()),"")</f>
        <v/>
      </c>
      <c r="L20" s="30" t="str">
        <f>IFERROR(VLOOKUP(A20,Pordic!$B$5:$J$104,9,FALSE()),"")</f>
        <v/>
      </c>
      <c r="M20" s="55">
        <f t="shared" si="0"/>
        <v>0</v>
      </c>
      <c r="N20" s="41">
        <f t="shared" si="1"/>
        <v>0</v>
      </c>
      <c r="O20" s="41">
        <f t="shared" si="2"/>
        <v>0</v>
      </c>
      <c r="P20" s="41" t="str">
        <f t="shared" si="3"/>
        <v/>
      </c>
      <c r="Q20" s="41" t="str">
        <f t="shared" si="4"/>
        <v/>
      </c>
      <c r="R20" s="41" t="str">
        <f t="shared" si="5"/>
        <v/>
      </c>
    </row>
    <row r="21" spans="1:18" x14ac:dyDescent="0.25">
      <c r="A21" s="30"/>
      <c r="B21" s="36" t="str">
        <f>IFERROR(VLOOKUP(A21,Engagés!$A$4:$E$83,2,FALSE()),"")</f>
        <v/>
      </c>
      <c r="C21" s="36" t="str">
        <f>IFERROR(VLOOKUP(A21,Engagés!$A$4:$E$83,3,FALSE()),"")</f>
        <v/>
      </c>
      <c r="D21" s="36" t="str">
        <f>IFERROR(VLOOKUP(A21,Engagés!$A$4:$E$83,4,FALSE()),"")</f>
        <v/>
      </c>
      <c r="E21" s="36" t="str">
        <f>IFERROR(VLOOKUP(A21,Engagés!$A$4:$E$83,5,FALSE()),"")</f>
        <v/>
      </c>
      <c r="F21" s="30" t="str">
        <f>IFERROR(VLOOKUP(A21,Lamballe!$B$5:$J$104,9,FALSE()),"")</f>
        <v/>
      </c>
      <c r="G21" s="53" t="str">
        <f>IFERROR(VLOOKUP(A21,Uzel!$B$5:$J$104,9,FALSE()),"")</f>
        <v/>
      </c>
      <c r="H21" s="30" t="str">
        <f>IFERROR(VLOOKUP(A21,Languenan!$B$5:$J$104,9,FALSE()),"")</f>
        <v/>
      </c>
      <c r="I21" s="54" t="str">
        <f>IFERROR(VLOOKUP(A21,Plouezec!$B$5:$J$104,9,FALSE()),"")</f>
        <v/>
      </c>
      <c r="J21" s="30" t="str">
        <f>IFERROR(VLOOKUP(A21,Plemy!$B$5:$J$104,9,FALSE()),"")</f>
        <v/>
      </c>
      <c r="K21" s="54" t="str">
        <f>IFERROR(VLOOKUP(A21,Bourseul!$B$5:$J$104,9,FALSE()),"")</f>
        <v/>
      </c>
      <c r="L21" s="30" t="str">
        <f>IFERROR(VLOOKUP(A21,Pordic!$B$5:$J$104,9,FALSE()),"")</f>
        <v/>
      </c>
      <c r="M21" s="55">
        <f t="shared" si="0"/>
        <v>0</v>
      </c>
      <c r="N21" s="41">
        <f t="shared" si="1"/>
        <v>0</v>
      </c>
      <c r="O21" s="41">
        <f t="shared" si="2"/>
        <v>0</v>
      </c>
      <c r="P21" s="41" t="str">
        <f t="shared" si="3"/>
        <v/>
      </c>
      <c r="Q21" s="41" t="str">
        <f t="shared" si="4"/>
        <v/>
      </c>
      <c r="R21" s="41" t="str">
        <f t="shared" si="5"/>
        <v/>
      </c>
    </row>
    <row r="22" spans="1:18" x14ac:dyDescent="0.25">
      <c r="A22" s="30"/>
      <c r="B22" s="36" t="str">
        <f>IFERROR(VLOOKUP(A22,Engagés!$A$4:$E$83,2,FALSE()),"")</f>
        <v/>
      </c>
      <c r="C22" s="36" t="str">
        <f>IFERROR(VLOOKUP(A22,Engagés!$A$4:$E$83,3,FALSE()),"")</f>
        <v/>
      </c>
      <c r="D22" s="36" t="str">
        <f>IFERROR(VLOOKUP(A22,Engagés!$A$4:$E$83,4,FALSE()),"")</f>
        <v/>
      </c>
      <c r="E22" s="36" t="str">
        <f>IFERROR(VLOOKUP(A22,Engagés!$A$4:$E$83,5,FALSE()),"")</f>
        <v/>
      </c>
      <c r="F22" s="30" t="str">
        <f>IFERROR(VLOOKUP(A22,Lamballe!$B$5:$J$104,9,FALSE()),"")</f>
        <v/>
      </c>
      <c r="G22" s="53" t="str">
        <f>IFERROR(VLOOKUP(A22,Uzel!$B$5:$J$104,9,FALSE()),"")</f>
        <v/>
      </c>
      <c r="H22" s="30" t="str">
        <f>IFERROR(VLOOKUP(A22,Languenan!$B$5:$J$104,9,FALSE()),"")</f>
        <v/>
      </c>
      <c r="I22" s="54" t="str">
        <f>IFERROR(VLOOKUP(A22,Plouezec!$B$5:$J$104,9,FALSE()),"")</f>
        <v/>
      </c>
      <c r="J22" s="30" t="str">
        <f>IFERROR(VLOOKUP(A22,Plemy!$B$5:$J$104,9,FALSE()),"")</f>
        <v/>
      </c>
      <c r="K22" s="54" t="str">
        <f>IFERROR(VLOOKUP(A22,Bourseul!$B$5:$J$104,9,FALSE()),"")</f>
        <v/>
      </c>
      <c r="L22" s="30" t="str">
        <f>IFERROR(VLOOKUP(A22,Pordic!$B$5:$J$104,9,FALSE()),"")</f>
        <v/>
      </c>
      <c r="M22" s="55">
        <f t="shared" si="0"/>
        <v>0</v>
      </c>
      <c r="N22" s="41">
        <f t="shared" si="1"/>
        <v>0</v>
      </c>
      <c r="O22" s="41">
        <f t="shared" si="2"/>
        <v>0</v>
      </c>
      <c r="P22" s="41" t="str">
        <f t="shared" si="3"/>
        <v/>
      </c>
      <c r="Q22" s="41" t="str">
        <f t="shared" si="4"/>
        <v/>
      </c>
      <c r="R22" s="41" t="str">
        <f t="shared" si="5"/>
        <v/>
      </c>
    </row>
    <row r="23" spans="1:18" x14ac:dyDescent="0.25">
      <c r="A23" s="30"/>
      <c r="B23" s="36" t="str">
        <f>IFERROR(VLOOKUP(A23,Engagés!$A$4:$E$83,2,FALSE()),"")</f>
        <v/>
      </c>
      <c r="C23" s="36" t="str">
        <f>IFERROR(VLOOKUP(A23,Engagés!$A$4:$E$83,3,FALSE()),"")</f>
        <v/>
      </c>
      <c r="D23" s="36" t="str">
        <f>IFERROR(VLOOKUP(A23,Engagés!$A$4:$E$83,4,FALSE()),"")</f>
        <v/>
      </c>
      <c r="E23" s="36" t="str">
        <f>IFERROR(VLOOKUP(A23,Engagés!$A$4:$E$83,5,FALSE()),"")</f>
        <v/>
      </c>
      <c r="F23" s="30" t="str">
        <f>IFERROR(VLOOKUP(A23,Lamballe!$B$5:$J$104,9,FALSE()),"")</f>
        <v/>
      </c>
      <c r="G23" s="53" t="str">
        <f>IFERROR(VLOOKUP(A23,Uzel!$B$5:$J$104,9,FALSE()),"")</f>
        <v/>
      </c>
      <c r="H23" s="30" t="str">
        <f>IFERROR(VLOOKUP(A23,Languenan!$B$5:$J$104,9,FALSE()),"")</f>
        <v/>
      </c>
      <c r="I23" s="54" t="str">
        <f>IFERROR(VLOOKUP(A23,Plouezec!$B$5:$J$104,9,FALSE()),"")</f>
        <v/>
      </c>
      <c r="J23" s="30" t="str">
        <f>IFERROR(VLOOKUP(A23,Plemy!$B$5:$J$104,9,FALSE()),"")</f>
        <v/>
      </c>
      <c r="K23" s="54" t="str">
        <f>IFERROR(VLOOKUP(A23,Bourseul!$B$5:$J$104,9,FALSE()),"")</f>
        <v/>
      </c>
      <c r="L23" s="30" t="str">
        <f>IFERROR(VLOOKUP(A23,Pordic!$B$5:$J$104,9,FALSE()),"")</f>
        <v/>
      </c>
      <c r="M23" s="55">
        <f t="shared" si="0"/>
        <v>0</v>
      </c>
      <c r="N23" s="41">
        <f t="shared" si="1"/>
        <v>0</v>
      </c>
      <c r="O23" s="41">
        <f t="shared" si="2"/>
        <v>0</v>
      </c>
      <c r="P23" s="41" t="str">
        <f t="shared" si="3"/>
        <v/>
      </c>
      <c r="Q23" s="41" t="str">
        <f t="shared" si="4"/>
        <v/>
      </c>
      <c r="R23" s="41" t="str">
        <f t="shared" si="5"/>
        <v/>
      </c>
    </row>
    <row r="24" spans="1:18" x14ac:dyDescent="0.25">
      <c r="A24" s="30"/>
      <c r="B24" s="36" t="str">
        <f>IFERROR(VLOOKUP(A24,Engagés!$A$4:$E$83,2,FALSE()),"")</f>
        <v/>
      </c>
      <c r="C24" s="36" t="str">
        <f>IFERROR(VLOOKUP(A24,Engagés!$A$4:$E$83,3,FALSE()),"")</f>
        <v/>
      </c>
      <c r="D24" s="36" t="str">
        <f>IFERROR(VLOOKUP(A24,Engagés!$A$4:$E$83,4,FALSE()),"")</f>
        <v/>
      </c>
      <c r="E24" s="36" t="str">
        <f>IFERROR(VLOOKUP(A24,Engagés!$A$4:$E$83,5,FALSE()),"")</f>
        <v/>
      </c>
      <c r="F24" s="30" t="str">
        <f>IFERROR(VLOOKUP(A24,Lamballe!$B$5:$J$104,9,FALSE()),"")</f>
        <v/>
      </c>
      <c r="G24" s="53" t="str">
        <f>IFERROR(VLOOKUP(A24,Uzel!$B$5:$J$104,9,FALSE()),"")</f>
        <v/>
      </c>
      <c r="H24" s="30" t="str">
        <f>IFERROR(VLOOKUP(A24,Languenan!$B$5:$J$104,9,FALSE()),"")</f>
        <v/>
      </c>
      <c r="I24" s="54" t="str">
        <f>IFERROR(VLOOKUP(A24,Plouezec!$B$5:$J$104,9,FALSE()),"")</f>
        <v/>
      </c>
      <c r="J24" s="30" t="str">
        <f>IFERROR(VLOOKUP(A24,Plemy!$B$5:$J$104,9,FALSE()),"")</f>
        <v/>
      </c>
      <c r="K24" s="54" t="str">
        <f>IFERROR(VLOOKUP(A24,Bourseul!$B$5:$J$104,9,FALSE()),"")</f>
        <v/>
      </c>
      <c r="L24" s="30" t="str">
        <f>IFERROR(VLOOKUP(A24,Pordic!$B$5:$J$104,9,FALSE()),"")</f>
        <v/>
      </c>
      <c r="M24" s="55">
        <f t="shared" si="0"/>
        <v>0</v>
      </c>
      <c r="N24" s="41">
        <f t="shared" si="1"/>
        <v>0</v>
      </c>
      <c r="O24" s="41">
        <f t="shared" si="2"/>
        <v>0</v>
      </c>
      <c r="P24" s="41" t="str">
        <f t="shared" si="3"/>
        <v/>
      </c>
      <c r="Q24" s="41" t="str">
        <f t="shared" si="4"/>
        <v/>
      </c>
      <c r="R24" s="41" t="str">
        <f t="shared" si="5"/>
        <v/>
      </c>
    </row>
    <row r="25" spans="1:18" x14ac:dyDescent="0.25">
      <c r="A25" s="30"/>
      <c r="B25" s="36" t="str">
        <f>IFERROR(VLOOKUP(A25,Engagés!$A$4:$E$83,2,FALSE()),"")</f>
        <v/>
      </c>
      <c r="C25" s="36" t="str">
        <f>IFERROR(VLOOKUP(A25,Engagés!$A$4:$E$83,3,FALSE()),"")</f>
        <v/>
      </c>
      <c r="D25" s="36" t="str">
        <f>IFERROR(VLOOKUP(A25,Engagés!$A$4:$E$83,4,FALSE()),"")</f>
        <v/>
      </c>
      <c r="E25" s="36" t="str">
        <f>IFERROR(VLOOKUP(A25,Engagés!$A$4:$E$83,5,FALSE()),"")</f>
        <v/>
      </c>
      <c r="F25" s="30" t="str">
        <f>IFERROR(VLOOKUP(A25,Lamballe!$B$5:$J$104,9,FALSE()),"")</f>
        <v/>
      </c>
      <c r="G25" s="53" t="str">
        <f>IFERROR(VLOOKUP(A25,Uzel!$B$5:$J$104,9,FALSE()),"")</f>
        <v/>
      </c>
      <c r="H25" s="30" t="str">
        <f>IFERROR(VLOOKUP(A25,Languenan!$B$5:$J$104,9,FALSE()),"")</f>
        <v/>
      </c>
      <c r="I25" s="54" t="str">
        <f>IFERROR(VLOOKUP(A25,Plouezec!$B$5:$J$104,9,FALSE()),"")</f>
        <v/>
      </c>
      <c r="J25" s="30" t="str">
        <f>IFERROR(VLOOKUP(A25,Plemy!$B$5:$J$104,9,FALSE()),"")</f>
        <v/>
      </c>
      <c r="K25" s="54" t="str">
        <f>IFERROR(VLOOKUP(A25,Bourseul!$B$5:$J$104,9,FALSE()),"")</f>
        <v/>
      </c>
      <c r="L25" s="30" t="str">
        <f>IFERROR(VLOOKUP(A25,Pordic!$B$5:$J$104,9,FALSE()),"")</f>
        <v/>
      </c>
      <c r="M25" s="55">
        <f t="shared" si="0"/>
        <v>0</v>
      </c>
      <c r="N25" s="41">
        <f t="shared" si="1"/>
        <v>0</v>
      </c>
      <c r="O25" s="41">
        <f t="shared" si="2"/>
        <v>0</v>
      </c>
      <c r="P25" s="41" t="str">
        <f t="shared" si="3"/>
        <v/>
      </c>
      <c r="Q25" s="41" t="str">
        <f t="shared" si="4"/>
        <v/>
      </c>
      <c r="R25" s="41" t="str">
        <f t="shared" si="5"/>
        <v/>
      </c>
    </row>
    <row r="26" spans="1:18" x14ac:dyDescent="0.25">
      <c r="A26" s="30"/>
      <c r="B26" s="36" t="str">
        <f>IFERROR(VLOOKUP(A26,Engagés!$A$4:$E$83,2,FALSE()),"")</f>
        <v/>
      </c>
      <c r="C26" s="36" t="str">
        <f>IFERROR(VLOOKUP(A26,Engagés!$A$4:$E$83,3,FALSE()),"")</f>
        <v/>
      </c>
      <c r="D26" s="36" t="str">
        <f>IFERROR(VLOOKUP(A26,Engagés!$A$4:$E$83,4,FALSE()),"")</f>
        <v/>
      </c>
      <c r="E26" s="36" t="str">
        <f>IFERROR(VLOOKUP(A26,Engagés!$A$4:$E$83,5,FALSE()),"")</f>
        <v/>
      </c>
      <c r="F26" s="30" t="str">
        <f>IFERROR(VLOOKUP(A26,Lamballe!$B$5:$J$104,9,FALSE()),"")</f>
        <v/>
      </c>
      <c r="G26" s="53" t="str">
        <f>IFERROR(VLOOKUP(A26,Uzel!$B$5:$J$104,9,FALSE()),"")</f>
        <v/>
      </c>
      <c r="H26" s="30" t="str">
        <f>IFERROR(VLOOKUP(A26,Languenan!$B$5:$J$104,9,FALSE()),"")</f>
        <v/>
      </c>
      <c r="I26" s="54" t="str">
        <f>IFERROR(VLOOKUP(A26,Plouezec!$B$5:$J$104,9,FALSE()),"")</f>
        <v/>
      </c>
      <c r="J26" s="30" t="str">
        <f>IFERROR(VLOOKUP(A26,Plemy!$B$5:$J$104,9,FALSE()),"")</f>
        <v/>
      </c>
      <c r="K26" s="54" t="str">
        <f>IFERROR(VLOOKUP(A26,Bourseul!$B$5:$J$104,9,FALSE()),"")</f>
        <v/>
      </c>
      <c r="L26" s="30" t="str">
        <f>IFERROR(VLOOKUP(A26,Pordic!$B$5:$J$104,9,FALSE()),"")</f>
        <v/>
      </c>
      <c r="M26" s="55">
        <f t="shared" si="0"/>
        <v>0</v>
      </c>
      <c r="N26" s="41">
        <f t="shared" si="1"/>
        <v>0</v>
      </c>
      <c r="O26" s="41">
        <f t="shared" si="2"/>
        <v>0</v>
      </c>
      <c r="P26" s="41" t="str">
        <f t="shared" si="3"/>
        <v/>
      </c>
      <c r="Q26" s="41" t="str">
        <f t="shared" si="4"/>
        <v/>
      </c>
      <c r="R26" s="41" t="str">
        <f t="shared" si="5"/>
        <v/>
      </c>
    </row>
    <row r="27" spans="1:18" x14ac:dyDescent="0.25">
      <c r="A27" s="30"/>
      <c r="B27" s="36" t="str">
        <f>IFERROR(VLOOKUP(A27,Engagés!$A$4:$E$83,2,FALSE()),"")</f>
        <v/>
      </c>
      <c r="C27" s="36" t="str">
        <f>IFERROR(VLOOKUP(A27,Engagés!$A$4:$E$83,3,FALSE()),"")</f>
        <v/>
      </c>
      <c r="D27" s="36" t="str">
        <f>IFERROR(VLOOKUP(A27,Engagés!$A$4:$E$83,4,FALSE()),"")</f>
        <v/>
      </c>
      <c r="E27" s="36" t="str">
        <f>IFERROR(VLOOKUP(A27,Engagés!$A$4:$E$83,5,FALSE()),"")</f>
        <v/>
      </c>
      <c r="F27" s="30" t="str">
        <f>IFERROR(VLOOKUP(A27,Lamballe!$B$5:$J$104,9,FALSE()),"")</f>
        <v/>
      </c>
      <c r="G27" s="53" t="str">
        <f>IFERROR(VLOOKUP(A27,Uzel!$B$5:$J$104,9,FALSE()),"")</f>
        <v/>
      </c>
      <c r="H27" s="30" t="str">
        <f>IFERROR(VLOOKUP(A27,Languenan!$B$5:$J$104,9,FALSE()),"")</f>
        <v/>
      </c>
      <c r="I27" s="54" t="str">
        <f>IFERROR(VLOOKUP(A27,Plouezec!$B$5:$J$104,9,FALSE()),"")</f>
        <v/>
      </c>
      <c r="J27" s="30" t="str">
        <f>IFERROR(VLOOKUP(A27,Plemy!$B$5:$J$104,9,FALSE()),"")</f>
        <v/>
      </c>
      <c r="K27" s="54" t="str">
        <f>IFERROR(VLOOKUP(A27,Bourseul!$B$5:$J$104,9,FALSE()),"")</f>
        <v/>
      </c>
      <c r="L27" s="30" t="str">
        <f>IFERROR(VLOOKUP(A27,Pordic!$B$5:$J$104,9,FALSE()),"")</f>
        <v/>
      </c>
      <c r="M27" s="55">
        <f t="shared" si="0"/>
        <v>0</v>
      </c>
      <c r="N27" s="41">
        <f t="shared" si="1"/>
        <v>0</v>
      </c>
      <c r="O27" s="41">
        <f t="shared" si="2"/>
        <v>0</v>
      </c>
      <c r="P27" s="41" t="str">
        <f t="shared" si="3"/>
        <v/>
      </c>
      <c r="Q27" s="41" t="str">
        <f t="shared" si="4"/>
        <v/>
      </c>
      <c r="R27" s="41" t="str">
        <f t="shared" si="5"/>
        <v/>
      </c>
    </row>
    <row r="28" spans="1:18" x14ac:dyDescent="0.25">
      <c r="A28" s="30"/>
      <c r="B28" s="36" t="str">
        <f>IFERROR(VLOOKUP(A28,Engagés!$A$4:$E$83,2,FALSE()),"")</f>
        <v/>
      </c>
      <c r="C28" s="36" t="str">
        <f>IFERROR(VLOOKUP(A28,Engagés!$A$4:$E$83,3,FALSE()),"")</f>
        <v/>
      </c>
      <c r="D28" s="36" t="str">
        <f>IFERROR(VLOOKUP(A28,Engagés!$A$4:$E$83,4,FALSE()),"")</f>
        <v/>
      </c>
      <c r="E28" s="36" t="str">
        <f>IFERROR(VLOOKUP(A28,Engagés!$A$4:$E$83,5,FALSE()),"")</f>
        <v/>
      </c>
      <c r="F28" s="30" t="str">
        <f>IFERROR(VLOOKUP(A28,Lamballe!$B$5:$J$104,9,FALSE()),"")</f>
        <v/>
      </c>
      <c r="G28" s="53" t="str">
        <f>IFERROR(VLOOKUP(A28,Uzel!$B$5:$J$104,9,FALSE()),"")</f>
        <v/>
      </c>
      <c r="H28" s="30" t="str">
        <f>IFERROR(VLOOKUP(A28,Languenan!$B$5:$J$104,9,FALSE()),"")</f>
        <v/>
      </c>
      <c r="I28" s="54" t="str">
        <f>IFERROR(VLOOKUP(A28,Plouezec!$B$5:$J$104,9,FALSE()),"")</f>
        <v/>
      </c>
      <c r="J28" s="30" t="str">
        <f>IFERROR(VLOOKUP(A28,Plemy!$B$5:$J$104,9,FALSE()),"")</f>
        <v/>
      </c>
      <c r="K28" s="54" t="str">
        <f>IFERROR(VLOOKUP(A28,Bourseul!$B$5:$J$104,9,FALSE()),"")</f>
        <v/>
      </c>
      <c r="L28" s="30" t="str">
        <f>IFERROR(VLOOKUP(A28,Pordic!$B$5:$J$104,9,FALSE()),"")</f>
        <v/>
      </c>
      <c r="M28" s="55">
        <f t="shared" si="0"/>
        <v>0</v>
      </c>
      <c r="N28" s="41">
        <f t="shared" si="1"/>
        <v>0</v>
      </c>
      <c r="O28" s="41">
        <f t="shared" si="2"/>
        <v>0</v>
      </c>
      <c r="P28" s="41" t="str">
        <f t="shared" si="3"/>
        <v/>
      </c>
      <c r="Q28" s="41" t="str">
        <f t="shared" si="4"/>
        <v/>
      </c>
      <c r="R28" s="41" t="str">
        <f t="shared" si="5"/>
        <v/>
      </c>
    </row>
    <row r="29" spans="1:18" x14ac:dyDescent="0.25">
      <c r="A29" s="30"/>
      <c r="B29" s="36" t="str">
        <f>IFERROR(VLOOKUP(A29,Engagés!$A$4:$E$83,2,FALSE()),"")</f>
        <v/>
      </c>
      <c r="C29" s="36" t="str">
        <f>IFERROR(VLOOKUP(A29,Engagés!$A$4:$E$83,3,FALSE()),"")</f>
        <v/>
      </c>
      <c r="D29" s="36" t="str">
        <f>IFERROR(VLOOKUP(A29,Engagés!$A$4:$E$83,4,FALSE()),"")</f>
        <v/>
      </c>
      <c r="E29" s="36" t="str">
        <f>IFERROR(VLOOKUP(A29,Engagés!$A$4:$E$83,5,FALSE()),"")</f>
        <v/>
      </c>
      <c r="F29" s="30" t="str">
        <f>IFERROR(VLOOKUP(A29,Lamballe!$B$5:$J$104,9,FALSE()),"")</f>
        <v/>
      </c>
      <c r="G29" s="53" t="str">
        <f>IFERROR(VLOOKUP(A29,Uzel!$B$5:$J$104,9,FALSE()),"")</f>
        <v/>
      </c>
      <c r="H29" s="30" t="str">
        <f>IFERROR(VLOOKUP(A29,Languenan!$B$5:$J$104,9,FALSE()),"")</f>
        <v/>
      </c>
      <c r="I29" s="54" t="str">
        <f>IFERROR(VLOOKUP(A29,Plouezec!$B$5:$J$104,9,FALSE()),"")</f>
        <v/>
      </c>
      <c r="J29" s="30" t="str">
        <f>IFERROR(VLOOKUP(A29,Plemy!$B$5:$J$104,9,FALSE()),"")</f>
        <v/>
      </c>
      <c r="K29" s="54" t="str">
        <f>IFERROR(VLOOKUP(A29,Bourseul!$B$5:$J$104,9,FALSE()),"")</f>
        <v/>
      </c>
      <c r="L29" s="30" t="str">
        <f>IFERROR(VLOOKUP(A29,Pordic!$B$5:$J$104,9,FALSE()),"")</f>
        <v/>
      </c>
      <c r="M29" s="55">
        <f t="shared" si="0"/>
        <v>0</v>
      </c>
      <c r="N29" s="41">
        <f t="shared" si="1"/>
        <v>0</v>
      </c>
      <c r="O29" s="41">
        <f t="shared" si="2"/>
        <v>0</v>
      </c>
      <c r="P29" s="41" t="str">
        <f t="shared" si="3"/>
        <v/>
      </c>
      <c r="Q29" s="41" t="str">
        <f t="shared" si="4"/>
        <v/>
      </c>
      <c r="R29" s="41" t="str">
        <f t="shared" si="5"/>
        <v/>
      </c>
    </row>
    <row r="30" spans="1:18" x14ac:dyDescent="0.25">
      <c r="A30" s="30"/>
      <c r="B30" s="36" t="str">
        <f>IFERROR(VLOOKUP(A30,Engagés!$A$4:$E$83,2,FALSE()),"")</f>
        <v/>
      </c>
      <c r="C30" s="36" t="str">
        <f>IFERROR(VLOOKUP(A30,Engagés!$A$4:$E$83,3,FALSE()),"")</f>
        <v/>
      </c>
      <c r="D30" s="36" t="str">
        <f>IFERROR(VLOOKUP(A30,Engagés!$A$4:$E$83,4,FALSE()),"")</f>
        <v/>
      </c>
      <c r="E30" s="36" t="str">
        <f>IFERROR(VLOOKUP(A30,Engagés!$A$4:$E$83,5,FALSE()),"")</f>
        <v/>
      </c>
      <c r="F30" s="30" t="str">
        <f>IFERROR(VLOOKUP(A30,Lamballe!$B$5:$J$104,9,FALSE()),"")</f>
        <v/>
      </c>
      <c r="G30" s="53" t="str">
        <f>IFERROR(VLOOKUP(A30,Uzel!$B$5:$J$104,9,FALSE()),"")</f>
        <v/>
      </c>
      <c r="H30" s="30" t="str">
        <f>IFERROR(VLOOKUP(A30,Languenan!$B$5:$J$104,9,FALSE()),"")</f>
        <v/>
      </c>
      <c r="I30" s="54" t="str">
        <f>IFERROR(VLOOKUP(A30,Plouezec!$B$5:$J$104,9,FALSE()),"")</f>
        <v/>
      </c>
      <c r="J30" s="30" t="str">
        <f>IFERROR(VLOOKUP(A30,Plemy!$B$5:$J$104,9,FALSE()),"")</f>
        <v/>
      </c>
      <c r="K30" s="54" t="str">
        <f>IFERROR(VLOOKUP(A30,Bourseul!$B$5:$J$104,9,FALSE()),"")</f>
        <v/>
      </c>
      <c r="L30" s="30" t="str">
        <f>IFERROR(VLOOKUP(A30,Pordic!$B$5:$J$104,9,FALSE()),"")</f>
        <v/>
      </c>
      <c r="M30" s="55">
        <f t="shared" si="0"/>
        <v>0</v>
      </c>
      <c r="N30" s="41">
        <f t="shared" si="1"/>
        <v>0</v>
      </c>
      <c r="O30" s="41">
        <f t="shared" si="2"/>
        <v>0</v>
      </c>
      <c r="P30" s="41" t="str">
        <f t="shared" si="3"/>
        <v/>
      </c>
      <c r="Q30" s="41" t="str">
        <f t="shared" si="4"/>
        <v/>
      </c>
      <c r="R30" s="41" t="str">
        <f t="shared" si="5"/>
        <v/>
      </c>
    </row>
    <row r="31" spans="1:18" x14ac:dyDescent="0.25">
      <c r="A31" s="30"/>
      <c r="B31" s="36" t="str">
        <f>IFERROR(VLOOKUP(A31,Engagés!$A$4:$E$83,2,FALSE()),"")</f>
        <v/>
      </c>
      <c r="C31" s="36" t="str">
        <f>IFERROR(VLOOKUP(A31,Engagés!$A$4:$E$83,3,FALSE()),"")</f>
        <v/>
      </c>
      <c r="D31" s="36" t="str">
        <f>IFERROR(VLOOKUP(A31,Engagés!$A$4:$E$83,4,FALSE()),"")</f>
        <v/>
      </c>
      <c r="E31" s="36" t="str">
        <f>IFERROR(VLOOKUP(A31,Engagés!$A$4:$E$83,5,FALSE()),"")</f>
        <v/>
      </c>
      <c r="F31" s="30" t="str">
        <f>IFERROR(VLOOKUP(A31,Lamballe!$B$5:$J$104,9,FALSE()),"")</f>
        <v/>
      </c>
      <c r="G31" s="53" t="str">
        <f>IFERROR(VLOOKUP(A31,Uzel!$B$5:$J$104,9,FALSE()),"")</f>
        <v/>
      </c>
      <c r="H31" s="30" t="str">
        <f>IFERROR(VLOOKUP(A31,Languenan!$B$5:$J$104,9,FALSE()),"")</f>
        <v/>
      </c>
      <c r="I31" s="54" t="str">
        <f>IFERROR(VLOOKUP(A31,Plouezec!$B$5:$J$104,9,FALSE()),"")</f>
        <v/>
      </c>
      <c r="J31" s="30" t="str">
        <f>IFERROR(VLOOKUP(A31,Plemy!$B$5:$J$104,9,FALSE()),"")</f>
        <v/>
      </c>
      <c r="K31" s="54" t="str">
        <f>IFERROR(VLOOKUP(A31,Bourseul!$B$5:$J$104,9,FALSE()),"")</f>
        <v/>
      </c>
      <c r="L31" s="30" t="str">
        <f>IFERROR(VLOOKUP(A31,Pordic!$B$5:$J$104,9,FALSE()),"")</f>
        <v/>
      </c>
      <c r="M31" s="56">
        <f t="shared" si="0"/>
        <v>0</v>
      </c>
      <c r="N31" s="41">
        <f t="shared" si="1"/>
        <v>0</v>
      </c>
      <c r="O31" s="41">
        <f t="shared" si="2"/>
        <v>0</v>
      </c>
      <c r="P31" s="41" t="str">
        <f t="shared" si="3"/>
        <v/>
      </c>
      <c r="Q31" s="41" t="str">
        <f t="shared" si="4"/>
        <v/>
      </c>
      <c r="R31" s="41" t="str">
        <f t="shared" si="5"/>
        <v/>
      </c>
    </row>
    <row r="32" spans="1:18" x14ac:dyDescent="0.25">
      <c r="A32" s="30"/>
      <c r="B32" s="36" t="str">
        <f>IFERROR(VLOOKUP(A32,Engagés!$A$4:$E$83,2,FALSE()),"")</f>
        <v/>
      </c>
      <c r="C32" s="36" t="str">
        <f>IFERROR(VLOOKUP(A32,Engagés!$A$4:$E$83,3,FALSE()),"")</f>
        <v/>
      </c>
      <c r="D32" s="36" t="str">
        <f>IFERROR(VLOOKUP(A32,Engagés!$A$4:$E$83,4,FALSE()),"")</f>
        <v/>
      </c>
      <c r="E32" s="36" t="str">
        <f>IFERROR(VLOOKUP(A32,Engagés!$A$4:$E$83,5,FALSE()),"")</f>
        <v/>
      </c>
      <c r="F32" s="30" t="str">
        <f>IFERROR(VLOOKUP(A32,Lamballe!$B$5:$J$104,9,FALSE()),"")</f>
        <v/>
      </c>
      <c r="G32" s="53" t="str">
        <f>IFERROR(VLOOKUP(A32,Uzel!$B$5:$J$104,9,FALSE()),"")</f>
        <v/>
      </c>
      <c r="H32" s="30" t="str">
        <f>IFERROR(VLOOKUP(A32,Languenan!$B$5:$J$104,9,FALSE()),"")</f>
        <v/>
      </c>
      <c r="I32" s="54" t="str">
        <f>IFERROR(VLOOKUP(A32,Plouezec!$B$5:$J$104,9,FALSE()),"")</f>
        <v/>
      </c>
      <c r="J32" s="30" t="str">
        <f>IFERROR(VLOOKUP(A32,Plemy!$B$5:$J$104,9,FALSE()),"")</f>
        <v/>
      </c>
      <c r="K32" s="54" t="str">
        <f>IFERROR(VLOOKUP(A32,Bourseul!$B$5:$J$104,9,FALSE()),"")</f>
        <v/>
      </c>
      <c r="L32" s="30" t="str">
        <f>IFERROR(VLOOKUP(A32,Pordic!$B$5:$J$104,9,FALSE()),"")</f>
        <v/>
      </c>
      <c r="M32" s="56">
        <f t="shared" si="0"/>
        <v>0</v>
      </c>
      <c r="N32" s="41">
        <f t="shared" si="1"/>
        <v>0</v>
      </c>
      <c r="O32" s="41">
        <f t="shared" si="2"/>
        <v>0</v>
      </c>
      <c r="P32" s="41" t="str">
        <f t="shared" si="3"/>
        <v/>
      </c>
      <c r="Q32" s="41" t="str">
        <f t="shared" si="4"/>
        <v/>
      </c>
      <c r="R32" s="41" t="str">
        <f t="shared" si="5"/>
        <v/>
      </c>
    </row>
    <row r="33" spans="1:18" x14ac:dyDescent="0.25">
      <c r="A33" s="30"/>
      <c r="B33" s="36" t="str">
        <f>IFERROR(VLOOKUP(A33,Engagés!$A$4:$E$83,2,FALSE()),"")</f>
        <v/>
      </c>
      <c r="C33" s="36" t="str">
        <f>IFERROR(VLOOKUP(A33,Engagés!$A$4:$E$83,3,FALSE()),"")</f>
        <v/>
      </c>
      <c r="D33" s="36" t="str">
        <f>IFERROR(VLOOKUP(A33,Engagés!$A$4:$E$83,4,FALSE()),"")</f>
        <v/>
      </c>
      <c r="E33" s="36" t="str">
        <f>IFERROR(VLOOKUP(A33,Engagés!$A$4:$E$83,5,FALSE()),"")</f>
        <v/>
      </c>
      <c r="F33" s="30" t="str">
        <f>IFERROR(VLOOKUP(A33,Lamballe!$B$5:$J$104,9,FALSE()),"")</f>
        <v/>
      </c>
      <c r="G33" s="53" t="str">
        <f>IFERROR(VLOOKUP(A33,Uzel!$B$5:$J$104,9,FALSE()),"")</f>
        <v/>
      </c>
      <c r="H33" s="30" t="str">
        <f>IFERROR(VLOOKUP(A33,Languenan!$B$5:$J$104,9,FALSE()),"")</f>
        <v/>
      </c>
      <c r="I33" s="54" t="str">
        <f>IFERROR(VLOOKUP(A33,Plouezec!$B$5:$J$104,9,FALSE()),"")</f>
        <v/>
      </c>
      <c r="J33" s="30" t="str">
        <f>IFERROR(VLOOKUP(A33,Plemy!$B$5:$J$104,9,FALSE()),"")</f>
        <v/>
      </c>
      <c r="K33" s="54" t="str">
        <f>IFERROR(VLOOKUP(A33,Bourseul!$B$5:$J$104,9,FALSE()),"")</f>
        <v/>
      </c>
      <c r="L33" s="30" t="str">
        <f>IFERROR(VLOOKUP(A33,Pordic!$B$5:$J$104,9,FALSE()),"")</f>
        <v/>
      </c>
      <c r="M33" s="56">
        <f t="shared" si="0"/>
        <v>0</v>
      </c>
      <c r="N33" s="41">
        <f t="shared" si="1"/>
        <v>0</v>
      </c>
      <c r="O33" s="41">
        <f t="shared" si="2"/>
        <v>0</v>
      </c>
      <c r="P33" s="41" t="str">
        <f t="shared" si="3"/>
        <v/>
      </c>
      <c r="Q33" s="41" t="str">
        <f t="shared" si="4"/>
        <v/>
      </c>
      <c r="R33" s="41" t="str">
        <f t="shared" si="5"/>
        <v/>
      </c>
    </row>
    <row r="34" spans="1:18" x14ac:dyDescent="0.25">
      <c r="A34" s="30"/>
      <c r="B34" s="36" t="str">
        <f>IFERROR(VLOOKUP(A34,Engagés!$A$4:$E$83,2,FALSE()),"")</f>
        <v/>
      </c>
      <c r="C34" s="36" t="str">
        <f>IFERROR(VLOOKUP(A34,Engagés!$A$4:$E$83,3,FALSE()),"")</f>
        <v/>
      </c>
      <c r="D34" s="36" t="str">
        <f>IFERROR(VLOOKUP(A34,Engagés!$A$4:$E$83,4,FALSE()),"")</f>
        <v/>
      </c>
      <c r="E34" s="36" t="str">
        <f>IFERROR(VLOOKUP(A34,Engagés!$A$4:$E$83,5,FALSE()),"")</f>
        <v/>
      </c>
      <c r="F34" s="30" t="str">
        <f>IFERROR(VLOOKUP(A34,Lamballe!$B$5:$J$104,9,FALSE()),"")</f>
        <v/>
      </c>
      <c r="G34" s="53" t="str">
        <f>IFERROR(VLOOKUP(A34,Uzel!$B$5:$J$104,9,FALSE()),"")</f>
        <v/>
      </c>
      <c r="H34" s="30" t="str">
        <f>IFERROR(VLOOKUP(A34,Languenan!$B$5:$J$104,9,FALSE()),"")</f>
        <v/>
      </c>
      <c r="I34" s="54" t="str">
        <f>IFERROR(VLOOKUP(A34,Plouezec!$B$5:$J$104,9,FALSE()),"")</f>
        <v/>
      </c>
      <c r="J34" s="30" t="str">
        <f>IFERROR(VLOOKUP(A34,Plemy!$B$5:$J$104,9,FALSE()),"")</f>
        <v/>
      </c>
      <c r="K34" s="54" t="str">
        <f>IFERROR(VLOOKUP(A34,Bourseul!$B$5:$J$104,9,FALSE()),"")</f>
        <v/>
      </c>
      <c r="L34" s="30" t="str">
        <f>IFERROR(VLOOKUP(A34,Pordic!$B$5:$J$104,9,FALSE()),"")</f>
        <v/>
      </c>
      <c r="M34" s="56">
        <f t="shared" si="0"/>
        <v>0</v>
      </c>
      <c r="N34" s="41">
        <f t="shared" si="1"/>
        <v>0</v>
      </c>
      <c r="O34" s="41">
        <f t="shared" si="2"/>
        <v>0</v>
      </c>
      <c r="P34" s="41" t="str">
        <f t="shared" si="3"/>
        <v/>
      </c>
      <c r="Q34" s="41" t="str">
        <f t="shared" si="4"/>
        <v/>
      </c>
      <c r="R34" s="41" t="str">
        <f t="shared" si="5"/>
        <v/>
      </c>
    </row>
    <row r="35" spans="1:18" x14ac:dyDescent="0.25">
      <c r="A35" s="30"/>
      <c r="B35" s="36" t="str">
        <f>IFERROR(VLOOKUP(A35,Engagés!$A$4:$E$83,2,FALSE()),"")</f>
        <v/>
      </c>
      <c r="C35" s="36" t="str">
        <f>IFERROR(VLOOKUP(A35,Engagés!$A$4:$E$83,3,FALSE()),"")</f>
        <v/>
      </c>
      <c r="D35" s="36" t="str">
        <f>IFERROR(VLOOKUP(A35,Engagés!$A$4:$E$83,4,FALSE()),"")</f>
        <v/>
      </c>
      <c r="E35" s="36" t="str">
        <f>IFERROR(VLOOKUP(A35,Engagés!$A$4:$E$83,5,FALSE()),"")</f>
        <v/>
      </c>
      <c r="F35" s="30" t="str">
        <f>IFERROR(VLOOKUP(A35,Lamballe!$B$5:$J$104,9,FALSE()),"")</f>
        <v/>
      </c>
      <c r="G35" s="53" t="str">
        <f>IFERROR(VLOOKUP(A35,Uzel!$B$5:$J$104,9,FALSE()),"")</f>
        <v/>
      </c>
      <c r="H35" s="30" t="str">
        <f>IFERROR(VLOOKUP(A35,Languenan!$B$5:$J$104,9,FALSE()),"")</f>
        <v/>
      </c>
      <c r="I35" s="54" t="str">
        <f>IFERROR(VLOOKUP(A35,Plouezec!$B$5:$J$104,9,FALSE()),"")</f>
        <v/>
      </c>
      <c r="J35" s="30" t="str">
        <f>IFERROR(VLOOKUP(A35,Plemy!$B$5:$J$104,9,FALSE()),"")</f>
        <v/>
      </c>
      <c r="K35" s="54" t="str">
        <f>IFERROR(VLOOKUP(A35,Bourseul!$B$5:$J$104,9,FALSE()),"")</f>
        <v/>
      </c>
      <c r="L35" s="30" t="str">
        <f>IFERROR(VLOOKUP(A35,Pordic!$B$5:$J$104,9,FALSE()),"")</f>
        <v/>
      </c>
      <c r="M35" s="56">
        <f t="shared" si="0"/>
        <v>0</v>
      </c>
      <c r="N35" s="41">
        <f t="shared" si="1"/>
        <v>0</v>
      </c>
      <c r="O35" s="41">
        <f t="shared" si="2"/>
        <v>0</v>
      </c>
      <c r="P35" s="41" t="str">
        <f t="shared" si="3"/>
        <v/>
      </c>
      <c r="Q35" s="41" t="str">
        <f t="shared" si="4"/>
        <v/>
      </c>
      <c r="R35" s="41" t="str">
        <f t="shared" si="5"/>
        <v/>
      </c>
    </row>
    <row r="36" spans="1:18" x14ac:dyDescent="0.25">
      <c r="A36" s="30"/>
      <c r="B36" s="36" t="str">
        <f>IFERROR(VLOOKUP(A36,Engagés!$A$4:$E$83,2,FALSE()),"")</f>
        <v/>
      </c>
      <c r="C36" s="36" t="str">
        <f>IFERROR(VLOOKUP(A36,Engagés!$A$4:$E$83,3,FALSE()),"")</f>
        <v/>
      </c>
      <c r="D36" s="36" t="str">
        <f>IFERROR(VLOOKUP(A36,Engagés!$A$4:$E$83,4,FALSE()),"")</f>
        <v/>
      </c>
      <c r="E36" s="36" t="str">
        <f>IFERROR(VLOOKUP(A36,Engagés!$A$4:$E$83,5,FALSE()),"")</f>
        <v/>
      </c>
      <c r="F36" s="30" t="str">
        <f>IFERROR(VLOOKUP(A36,Lamballe!$B$5:$J$104,9,FALSE()),"")</f>
        <v/>
      </c>
      <c r="G36" s="53" t="str">
        <f>IFERROR(VLOOKUP(A36,Uzel!$B$5:$J$104,9,FALSE()),"")</f>
        <v/>
      </c>
      <c r="H36" s="30" t="str">
        <f>IFERROR(VLOOKUP(A36,Languenan!$B$5:$J$104,9,FALSE()),"")</f>
        <v/>
      </c>
      <c r="I36" s="54" t="str">
        <f>IFERROR(VLOOKUP(A36,Plouezec!$B$5:$J$104,9,FALSE()),"")</f>
        <v/>
      </c>
      <c r="J36" s="30" t="str">
        <f>IFERROR(VLOOKUP(A36,Plemy!$B$5:$J$104,9,FALSE()),"")</f>
        <v/>
      </c>
      <c r="K36" s="54" t="str">
        <f>IFERROR(VLOOKUP(A36,Bourseul!$B$5:$J$104,9,FALSE()),"")</f>
        <v/>
      </c>
      <c r="L36" s="30" t="str">
        <f>IFERROR(VLOOKUP(A36,Pordic!$B$5:$J$104,9,FALSE()),"")</f>
        <v/>
      </c>
      <c r="M36" s="56">
        <f t="shared" ref="M36:M67" si="6">COUNT(F36:L36)</f>
        <v>0</v>
      </c>
      <c r="N36" s="41">
        <f t="shared" ref="N36:N67" si="7">IF(M36&gt;4,LARGE(F36:L36,1),0)</f>
        <v>0</v>
      </c>
      <c r="O36" s="41">
        <f t="shared" ref="O36:O67" si="8">IF(M36&gt;5,LARGE(F36:L36,2),0)</f>
        <v>0</v>
      </c>
      <c r="P36" s="41" t="str">
        <f t="shared" ref="P36:P67" si="9">IF(M36&gt;0,SUM(F36:L36)-N36-O36,"")</f>
        <v/>
      </c>
      <c r="Q36" s="41" t="str">
        <f t="shared" ref="Q36:Q67" si="10">IF(M36&gt;=4,SUM(F36:L36)-N36-O36,"")</f>
        <v/>
      </c>
      <c r="R36" s="41" t="str">
        <f t="shared" ref="R36:R67" si="11">IF(M36&gt;=4,(RANK(Q36,$Q$4:$Q$95,1)),"")</f>
        <v/>
      </c>
    </row>
    <row r="37" spans="1:18" x14ac:dyDescent="0.25">
      <c r="A37" s="30"/>
      <c r="B37" s="36" t="str">
        <f>IFERROR(VLOOKUP(A37,Engagés!$A$4:$E$83,2,FALSE()),"")</f>
        <v/>
      </c>
      <c r="C37" s="36" t="str">
        <f>IFERROR(VLOOKUP(A37,Engagés!$A$4:$E$83,3,FALSE()),"")</f>
        <v/>
      </c>
      <c r="D37" s="36" t="str">
        <f>IFERROR(VLOOKUP(A37,Engagés!$A$4:$E$83,4,FALSE()),"")</f>
        <v/>
      </c>
      <c r="E37" s="36" t="str">
        <f>IFERROR(VLOOKUP(A37,Engagés!$A$4:$E$83,5,FALSE()),"")</f>
        <v/>
      </c>
      <c r="F37" s="30" t="str">
        <f>IFERROR(VLOOKUP(A37,Lamballe!$B$5:$J$104,9,FALSE()),"")</f>
        <v/>
      </c>
      <c r="G37" s="53" t="str">
        <f>IFERROR(VLOOKUP(A37,Uzel!$B$5:$J$104,9,FALSE()),"")</f>
        <v/>
      </c>
      <c r="H37" s="30" t="str">
        <f>IFERROR(VLOOKUP(A37,Languenan!$B$5:$J$104,9,FALSE()),"")</f>
        <v/>
      </c>
      <c r="I37" s="54" t="str">
        <f>IFERROR(VLOOKUP(A37,Plouezec!$B$5:$J$104,9,FALSE()),"")</f>
        <v/>
      </c>
      <c r="J37" s="30" t="str">
        <f>IFERROR(VLOOKUP(A37,Plemy!$B$5:$J$104,9,FALSE()),"")</f>
        <v/>
      </c>
      <c r="K37" s="54" t="str">
        <f>IFERROR(VLOOKUP(A37,Bourseul!$B$5:$J$104,9,FALSE()),"")</f>
        <v/>
      </c>
      <c r="L37" s="30" t="str">
        <f>IFERROR(VLOOKUP(A37,Pordic!$B$5:$J$104,9,FALSE()),"")</f>
        <v/>
      </c>
      <c r="M37" s="56">
        <f t="shared" si="6"/>
        <v>0</v>
      </c>
      <c r="N37" s="41">
        <f t="shared" si="7"/>
        <v>0</v>
      </c>
      <c r="O37" s="41">
        <f t="shared" si="8"/>
        <v>0</v>
      </c>
      <c r="P37" s="41" t="str">
        <f t="shared" si="9"/>
        <v/>
      </c>
      <c r="Q37" s="41" t="str">
        <f t="shared" si="10"/>
        <v/>
      </c>
      <c r="R37" s="41" t="str">
        <f t="shared" si="11"/>
        <v/>
      </c>
    </row>
    <row r="38" spans="1:18" x14ac:dyDescent="0.25">
      <c r="A38" s="30"/>
      <c r="B38" s="36" t="str">
        <f>IFERROR(VLOOKUP(A38,Engagés!$A$4:$E$83,2,FALSE()),"")</f>
        <v/>
      </c>
      <c r="C38" s="36" t="str">
        <f>IFERROR(VLOOKUP(A38,Engagés!$A$4:$E$83,3,FALSE()),"")</f>
        <v/>
      </c>
      <c r="D38" s="36" t="str">
        <f>IFERROR(VLOOKUP(A38,Engagés!$A$4:$E$83,4,FALSE()),"")</f>
        <v/>
      </c>
      <c r="E38" s="36" t="str">
        <f>IFERROR(VLOOKUP(A38,Engagés!$A$4:$E$83,5,FALSE()),"")</f>
        <v/>
      </c>
      <c r="F38" s="30" t="str">
        <f>IFERROR(VLOOKUP(A38,Lamballe!$B$5:$J$104,9,FALSE()),"")</f>
        <v/>
      </c>
      <c r="G38" s="53" t="str">
        <f>IFERROR(VLOOKUP(A38,Uzel!$B$5:$J$104,9,FALSE()),"")</f>
        <v/>
      </c>
      <c r="H38" s="30" t="str">
        <f>IFERROR(VLOOKUP(A38,Languenan!$B$5:$J$104,9,FALSE()),"")</f>
        <v/>
      </c>
      <c r="I38" s="54" t="str">
        <f>IFERROR(VLOOKUP(A38,Plouezec!$B$5:$J$104,9,FALSE()),"")</f>
        <v/>
      </c>
      <c r="J38" s="30" t="str">
        <f>IFERROR(VLOOKUP(A38,Plemy!$B$5:$J$104,9,FALSE()),"")</f>
        <v/>
      </c>
      <c r="K38" s="54" t="str">
        <f>IFERROR(VLOOKUP(A38,Bourseul!$B$5:$J$104,9,FALSE()),"")</f>
        <v/>
      </c>
      <c r="L38" s="30" t="str">
        <f>IFERROR(VLOOKUP(A38,Pordic!$B$5:$J$104,9,FALSE()),"")</f>
        <v/>
      </c>
      <c r="M38" s="56">
        <f t="shared" si="6"/>
        <v>0</v>
      </c>
      <c r="N38" s="41">
        <f t="shared" si="7"/>
        <v>0</v>
      </c>
      <c r="O38" s="41">
        <f t="shared" si="8"/>
        <v>0</v>
      </c>
      <c r="P38" s="41" t="str">
        <f t="shared" si="9"/>
        <v/>
      </c>
      <c r="Q38" s="41" t="str">
        <f t="shared" si="10"/>
        <v/>
      </c>
      <c r="R38" s="41" t="str">
        <f t="shared" si="11"/>
        <v/>
      </c>
    </row>
    <row r="39" spans="1:18" x14ac:dyDescent="0.25">
      <c r="A39" s="30"/>
      <c r="B39" s="36" t="str">
        <f>IFERROR(VLOOKUP(A39,Engagés!$A$4:$E$83,2,FALSE()),"")</f>
        <v/>
      </c>
      <c r="C39" s="36" t="str">
        <f>IFERROR(VLOOKUP(A39,Engagés!$A$4:$E$83,3,FALSE()),"")</f>
        <v/>
      </c>
      <c r="D39" s="36" t="str">
        <f>IFERROR(VLOOKUP(A39,Engagés!$A$4:$E$83,4,FALSE()),"")</f>
        <v/>
      </c>
      <c r="E39" s="36" t="str">
        <f>IFERROR(VLOOKUP(A39,Engagés!$A$4:$E$83,5,FALSE()),"")</f>
        <v/>
      </c>
      <c r="F39" s="30" t="str">
        <f>IFERROR(VLOOKUP(A39,Lamballe!$B$5:$J$104,9,FALSE()),"")</f>
        <v/>
      </c>
      <c r="G39" s="53" t="str">
        <f>IFERROR(VLOOKUP(A39,Uzel!$B$5:$J$104,9,FALSE()),"")</f>
        <v/>
      </c>
      <c r="H39" s="30" t="str">
        <f>IFERROR(VLOOKUP(A39,Languenan!$B$5:$J$104,9,FALSE()),"")</f>
        <v/>
      </c>
      <c r="I39" s="54" t="str">
        <f>IFERROR(VLOOKUP(A39,Plouezec!$B$5:$J$104,9,FALSE()),"")</f>
        <v/>
      </c>
      <c r="J39" s="30" t="str">
        <f>IFERROR(VLOOKUP(A39,Plemy!$B$5:$J$104,9,FALSE()),"")</f>
        <v/>
      </c>
      <c r="K39" s="54" t="str">
        <f>IFERROR(VLOOKUP(A39,Bourseul!$B$5:$J$104,9,FALSE()),"")</f>
        <v/>
      </c>
      <c r="L39" s="30" t="str">
        <f>IFERROR(VLOOKUP(A39,Pordic!$B$5:$J$104,9,FALSE()),"")</f>
        <v/>
      </c>
      <c r="M39" s="56">
        <f t="shared" si="6"/>
        <v>0</v>
      </c>
      <c r="N39" s="41">
        <f t="shared" si="7"/>
        <v>0</v>
      </c>
      <c r="O39" s="41">
        <f t="shared" si="8"/>
        <v>0</v>
      </c>
      <c r="P39" s="41" t="str">
        <f t="shared" si="9"/>
        <v/>
      </c>
      <c r="Q39" s="41" t="str">
        <f t="shared" si="10"/>
        <v/>
      </c>
      <c r="R39" s="41" t="str">
        <f t="shared" si="11"/>
        <v/>
      </c>
    </row>
    <row r="40" spans="1:18" x14ac:dyDescent="0.25">
      <c r="A40" s="30"/>
      <c r="B40" s="36" t="str">
        <f>IFERROR(VLOOKUP(A40,Engagés!$A$4:$E$83,2,FALSE()),"")</f>
        <v/>
      </c>
      <c r="C40" s="36" t="str">
        <f>IFERROR(VLOOKUP(A40,Engagés!$A$4:$E$83,3,FALSE()),"")</f>
        <v/>
      </c>
      <c r="D40" s="36" t="str">
        <f>IFERROR(VLOOKUP(A40,Engagés!$A$4:$E$83,4,FALSE()),"")</f>
        <v/>
      </c>
      <c r="E40" s="36" t="str">
        <f>IFERROR(VLOOKUP(A40,Engagés!$A$4:$E$83,5,FALSE()),"")</f>
        <v/>
      </c>
      <c r="F40" s="30" t="str">
        <f>IFERROR(VLOOKUP(A40,Lamballe!$B$5:$J$104,9,FALSE()),"")</f>
        <v/>
      </c>
      <c r="G40" s="53" t="str">
        <f>IFERROR(VLOOKUP(A40,Uzel!$B$5:$J$104,9,FALSE()),"")</f>
        <v/>
      </c>
      <c r="H40" s="30" t="str">
        <f>IFERROR(VLOOKUP(A40,Languenan!$B$5:$J$104,9,FALSE()),"")</f>
        <v/>
      </c>
      <c r="I40" s="54" t="str">
        <f>IFERROR(VLOOKUP(A40,Plouezec!$B$5:$J$104,9,FALSE()),"")</f>
        <v/>
      </c>
      <c r="J40" s="30" t="str">
        <f>IFERROR(VLOOKUP(A40,Plemy!$B$5:$J$104,9,FALSE()),"")</f>
        <v/>
      </c>
      <c r="K40" s="54" t="str">
        <f>IFERROR(VLOOKUP(A40,Bourseul!$B$5:$J$104,9,FALSE()),"")</f>
        <v/>
      </c>
      <c r="L40" s="30" t="str">
        <f>IFERROR(VLOOKUP(A40,Pordic!$B$5:$J$104,9,FALSE()),"")</f>
        <v/>
      </c>
      <c r="M40" s="56">
        <f t="shared" si="6"/>
        <v>0</v>
      </c>
      <c r="N40" s="41">
        <f t="shared" si="7"/>
        <v>0</v>
      </c>
      <c r="O40" s="41">
        <f t="shared" si="8"/>
        <v>0</v>
      </c>
      <c r="P40" s="41" t="str">
        <f t="shared" si="9"/>
        <v/>
      </c>
      <c r="Q40" s="41" t="str">
        <f t="shared" si="10"/>
        <v/>
      </c>
      <c r="R40" s="41" t="str">
        <f t="shared" si="11"/>
        <v/>
      </c>
    </row>
    <row r="41" spans="1:18" x14ac:dyDescent="0.25">
      <c r="A41" s="30"/>
      <c r="B41" s="36" t="str">
        <f>IFERROR(VLOOKUP(A41,Engagés!$A$4:$E$83,2,FALSE()),"")</f>
        <v/>
      </c>
      <c r="C41" s="36" t="str">
        <f>IFERROR(VLOOKUP(A41,Engagés!$A$4:$E$83,3,FALSE()),"")</f>
        <v/>
      </c>
      <c r="D41" s="36" t="str">
        <f>IFERROR(VLOOKUP(A41,Engagés!$A$4:$E$83,4,FALSE()),"")</f>
        <v/>
      </c>
      <c r="E41" s="36" t="str">
        <f>IFERROR(VLOOKUP(A41,Engagés!$A$4:$E$83,5,FALSE()),"")</f>
        <v/>
      </c>
      <c r="F41" s="30" t="str">
        <f>IFERROR(VLOOKUP(A41,Lamballe!$B$5:$J$104,9,FALSE()),"")</f>
        <v/>
      </c>
      <c r="G41" s="53" t="str">
        <f>IFERROR(VLOOKUP(A41,Uzel!$B$5:$J$104,9,FALSE()),"")</f>
        <v/>
      </c>
      <c r="H41" s="30" t="str">
        <f>IFERROR(VLOOKUP(A41,Languenan!$B$5:$J$104,9,FALSE()),"")</f>
        <v/>
      </c>
      <c r="I41" s="54" t="str">
        <f>IFERROR(VLOOKUP(A41,Plouezec!$B$5:$J$104,9,FALSE()),"")</f>
        <v/>
      </c>
      <c r="J41" s="30" t="str">
        <f>IFERROR(VLOOKUP(A41,Plemy!$B$5:$J$104,9,FALSE()),"")</f>
        <v/>
      </c>
      <c r="K41" s="54" t="str">
        <f>IFERROR(VLOOKUP(A41,Bourseul!$B$5:$J$104,9,FALSE()),"")</f>
        <v/>
      </c>
      <c r="L41" s="30" t="str">
        <f>IFERROR(VLOOKUP(A41,Pordic!$B$5:$J$104,9,FALSE()),"")</f>
        <v/>
      </c>
      <c r="M41" s="56">
        <f t="shared" si="6"/>
        <v>0</v>
      </c>
      <c r="N41" s="41">
        <f t="shared" si="7"/>
        <v>0</v>
      </c>
      <c r="O41" s="41">
        <f t="shared" si="8"/>
        <v>0</v>
      </c>
      <c r="P41" s="41" t="str">
        <f t="shared" si="9"/>
        <v/>
      </c>
      <c r="Q41" s="41" t="str">
        <f t="shared" si="10"/>
        <v/>
      </c>
      <c r="R41" s="41" t="str">
        <f t="shared" si="11"/>
        <v/>
      </c>
    </row>
    <row r="42" spans="1:18" x14ac:dyDescent="0.25">
      <c r="A42" s="30"/>
      <c r="B42" s="36" t="str">
        <f>IFERROR(VLOOKUP(A42,Engagés!$A$4:$E$83,2,FALSE()),"")</f>
        <v/>
      </c>
      <c r="C42" s="36" t="str">
        <f>IFERROR(VLOOKUP(A42,Engagés!$A$4:$E$83,3,FALSE()),"")</f>
        <v/>
      </c>
      <c r="D42" s="36" t="str">
        <f>IFERROR(VLOOKUP(A42,Engagés!$A$4:$E$83,4,FALSE()),"")</f>
        <v/>
      </c>
      <c r="E42" s="36" t="str">
        <f>IFERROR(VLOOKUP(A42,Engagés!$A$4:$E$83,5,FALSE()),"")</f>
        <v/>
      </c>
      <c r="F42" s="30" t="str">
        <f>IFERROR(VLOOKUP(A42,Lamballe!$B$5:$J$104,9,FALSE()),"")</f>
        <v/>
      </c>
      <c r="G42" s="53" t="str">
        <f>IFERROR(VLOOKUP(A42,Uzel!$B$5:$J$104,9,FALSE()),"")</f>
        <v/>
      </c>
      <c r="H42" s="30" t="str">
        <f>IFERROR(VLOOKUP(A42,Languenan!$B$5:$J$104,9,FALSE()),"")</f>
        <v/>
      </c>
      <c r="I42" s="54" t="str">
        <f>IFERROR(VLOOKUP(A42,Plouezec!$B$5:$J$104,9,FALSE()),"")</f>
        <v/>
      </c>
      <c r="J42" s="30" t="str">
        <f>IFERROR(VLOOKUP(A42,Plemy!$B$5:$J$104,9,FALSE()),"")</f>
        <v/>
      </c>
      <c r="K42" s="54" t="str">
        <f>IFERROR(VLOOKUP(A42,Bourseul!$B$5:$J$104,9,FALSE()),"")</f>
        <v/>
      </c>
      <c r="L42" s="30" t="str">
        <f>IFERROR(VLOOKUP(A42,Pordic!$B$5:$J$104,9,FALSE()),"")</f>
        <v/>
      </c>
      <c r="M42" s="56">
        <f t="shared" si="6"/>
        <v>0</v>
      </c>
      <c r="N42" s="41">
        <f t="shared" si="7"/>
        <v>0</v>
      </c>
      <c r="O42" s="41">
        <f t="shared" si="8"/>
        <v>0</v>
      </c>
      <c r="P42" s="41" t="str">
        <f t="shared" si="9"/>
        <v/>
      </c>
      <c r="Q42" s="41" t="str">
        <f t="shared" si="10"/>
        <v/>
      </c>
      <c r="R42" s="41" t="str">
        <f t="shared" si="11"/>
        <v/>
      </c>
    </row>
    <row r="43" spans="1:18" x14ac:dyDescent="0.25">
      <c r="A43" s="30"/>
      <c r="B43" s="36" t="str">
        <f>IFERROR(VLOOKUP(A43,Engagés!$A$4:$E$83,2,FALSE()),"")</f>
        <v/>
      </c>
      <c r="C43" s="36" t="str">
        <f>IFERROR(VLOOKUP(A43,Engagés!$A$4:$E$83,3,FALSE()),"")</f>
        <v/>
      </c>
      <c r="D43" s="36" t="str">
        <f>IFERROR(VLOOKUP(A43,Engagés!$A$4:$E$83,4,FALSE()),"")</f>
        <v/>
      </c>
      <c r="E43" s="36" t="str">
        <f>IFERROR(VLOOKUP(A43,Engagés!$A$4:$E$83,5,FALSE()),"")</f>
        <v/>
      </c>
      <c r="F43" s="30" t="str">
        <f>IFERROR(VLOOKUP(A43,Lamballe!$B$5:$J$104,9,FALSE()),"")</f>
        <v/>
      </c>
      <c r="G43" s="53" t="str">
        <f>IFERROR(VLOOKUP(A43,Uzel!$B$5:$J$104,9,FALSE()),"")</f>
        <v/>
      </c>
      <c r="H43" s="30" t="str">
        <f>IFERROR(VLOOKUP(A43,Languenan!$B$5:$J$104,9,FALSE()),"")</f>
        <v/>
      </c>
      <c r="I43" s="54" t="str">
        <f>IFERROR(VLOOKUP(A43,Plouezec!$B$5:$J$104,9,FALSE()),"")</f>
        <v/>
      </c>
      <c r="J43" s="30" t="str">
        <f>IFERROR(VLOOKUP(A43,Plemy!$B$5:$J$104,9,FALSE()),"")</f>
        <v/>
      </c>
      <c r="K43" s="54" t="str">
        <f>IFERROR(VLOOKUP(A43,Bourseul!$B$5:$J$104,9,FALSE()),"")</f>
        <v/>
      </c>
      <c r="L43" s="30" t="str">
        <f>IFERROR(VLOOKUP(A43,Pordic!$B$5:$J$104,9,FALSE()),"")</f>
        <v/>
      </c>
      <c r="M43" s="56">
        <f t="shared" si="6"/>
        <v>0</v>
      </c>
      <c r="N43" s="41">
        <f t="shared" si="7"/>
        <v>0</v>
      </c>
      <c r="O43" s="41">
        <f t="shared" si="8"/>
        <v>0</v>
      </c>
      <c r="P43" s="41" t="str">
        <f t="shared" si="9"/>
        <v/>
      </c>
      <c r="Q43" s="41" t="str">
        <f t="shared" si="10"/>
        <v/>
      </c>
      <c r="R43" s="41" t="str">
        <f t="shared" si="11"/>
        <v/>
      </c>
    </row>
    <row r="44" spans="1:18" x14ac:dyDescent="0.25">
      <c r="A44" s="30"/>
      <c r="B44" s="36" t="str">
        <f>IFERROR(VLOOKUP(A44,Engagés!$A$4:$E$83,2,FALSE()),"")</f>
        <v/>
      </c>
      <c r="C44" s="36" t="str">
        <f>IFERROR(VLOOKUP(A44,Engagés!$A$4:$E$83,3,FALSE()),"")</f>
        <v/>
      </c>
      <c r="D44" s="36" t="str">
        <f>IFERROR(VLOOKUP(A44,Engagés!$A$4:$E$83,4,FALSE()),"")</f>
        <v/>
      </c>
      <c r="E44" s="36" t="str">
        <f>IFERROR(VLOOKUP(A44,Engagés!$A$4:$E$83,5,FALSE()),"")</f>
        <v/>
      </c>
      <c r="F44" s="30" t="str">
        <f>IFERROR(VLOOKUP(A44,Lamballe!$B$5:$J$104,9,FALSE()),"")</f>
        <v/>
      </c>
      <c r="G44" s="53" t="str">
        <f>IFERROR(VLOOKUP(A44,Uzel!$B$5:$J$104,9,FALSE()),"")</f>
        <v/>
      </c>
      <c r="H44" s="30" t="str">
        <f>IFERROR(VLOOKUP(A44,Languenan!$B$5:$J$104,9,FALSE()),"")</f>
        <v/>
      </c>
      <c r="I44" s="54" t="str">
        <f>IFERROR(VLOOKUP(A44,Plouezec!$B$5:$J$104,9,FALSE()),"")</f>
        <v/>
      </c>
      <c r="J44" s="30" t="str">
        <f>IFERROR(VLOOKUP(A44,Plemy!$B$5:$J$104,9,FALSE()),"")</f>
        <v/>
      </c>
      <c r="K44" s="54" t="str">
        <f>IFERROR(VLOOKUP(A44,Bourseul!$B$5:$J$104,9,FALSE()),"")</f>
        <v/>
      </c>
      <c r="L44" s="30" t="str">
        <f>IFERROR(VLOOKUP(A44,Pordic!$B$5:$J$104,9,FALSE()),"")</f>
        <v/>
      </c>
      <c r="M44" s="56">
        <f t="shared" si="6"/>
        <v>0</v>
      </c>
      <c r="N44" s="41">
        <f t="shared" si="7"/>
        <v>0</v>
      </c>
      <c r="O44" s="41">
        <f t="shared" si="8"/>
        <v>0</v>
      </c>
      <c r="P44" s="41" t="str">
        <f t="shared" si="9"/>
        <v/>
      </c>
      <c r="Q44" s="41" t="str">
        <f t="shared" si="10"/>
        <v/>
      </c>
      <c r="R44" s="41" t="str">
        <f t="shared" si="11"/>
        <v/>
      </c>
    </row>
    <row r="45" spans="1:18" x14ac:dyDescent="0.25">
      <c r="A45" s="30"/>
      <c r="B45" s="36" t="str">
        <f>IFERROR(VLOOKUP(A45,Engagés!$A$4:$E$83,2,FALSE()),"")</f>
        <v/>
      </c>
      <c r="C45" s="36" t="str">
        <f>IFERROR(VLOOKUP(A45,Engagés!$A$4:$E$83,3,FALSE()),"")</f>
        <v/>
      </c>
      <c r="D45" s="36" t="str">
        <f>IFERROR(VLOOKUP(A45,Engagés!$A$4:$E$83,4,FALSE()),"")</f>
        <v/>
      </c>
      <c r="E45" s="36" t="str">
        <f>IFERROR(VLOOKUP(A45,Engagés!$A$4:$E$83,5,FALSE()),"")</f>
        <v/>
      </c>
      <c r="F45" s="30" t="str">
        <f>IFERROR(VLOOKUP(A45,Lamballe!$B$5:$J$104,9,FALSE()),"")</f>
        <v/>
      </c>
      <c r="G45" s="53" t="str">
        <f>IFERROR(VLOOKUP(A45,Uzel!$B$5:$J$104,9,FALSE()),"")</f>
        <v/>
      </c>
      <c r="H45" s="30" t="str">
        <f>IFERROR(VLOOKUP(A45,Languenan!$B$5:$J$104,9,FALSE()),"")</f>
        <v/>
      </c>
      <c r="I45" s="54" t="str">
        <f>IFERROR(VLOOKUP(A45,Plouezec!$B$5:$J$104,9,FALSE()),"")</f>
        <v/>
      </c>
      <c r="J45" s="30" t="str">
        <f>IFERROR(VLOOKUP(A45,Plemy!$B$5:$J$104,9,FALSE()),"")</f>
        <v/>
      </c>
      <c r="K45" s="54" t="str">
        <f>IFERROR(VLOOKUP(A45,Bourseul!$B$5:$J$104,9,FALSE()),"")</f>
        <v/>
      </c>
      <c r="L45" s="30" t="str">
        <f>IFERROR(VLOOKUP(A45,Pordic!$B$5:$J$104,9,FALSE()),"")</f>
        <v/>
      </c>
      <c r="M45" s="30">
        <f t="shared" si="6"/>
        <v>0</v>
      </c>
      <c r="N45" s="41">
        <f t="shared" si="7"/>
        <v>0</v>
      </c>
      <c r="O45" s="41">
        <f t="shared" si="8"/>
        <v>0</v>
      </c>
      <c r="P45" s="41" t="str">
        <f t="shared" si="9"/>
        <v/>
      </c>
      <c r="Q45" s="41" t="str">
        <f t="shared" si="10"/>
        <v/>
      </c>
      <c r="R45" s="41" t="str">
        <f t="shared" si="11"/>
        <v/>
      </c>
    </row>
    <row r="46" spans="1:18" x14ac:dyDescent="0.25">
      <c r="A46" s="30"/>
      <c r="B46" s="36" t="str">
        <f>IFERROR(VLOOKUP(A46,Engagés!$A$4:$E$83,2,FALSE()),"")</f>
        <v/>
      </c>
      <c r="C46" s="36" t="str">
        <f>IFERROR(VLOOKUP(A46,Engagés!$A$4:$E$83,3,FALSE()),"")</f>
        <v/>
      </c>
      <c r="D46" s="36" t="str">
        <f>IFERROR(VLOOKUP(A46,Engagés!$A$4:$E$83,4,FALSE()),"")</f>
        <v/>
      </c>
      <c r="E46" s="36" t="str">
        <f>IFERROR(VLOOKUP(A46,Engagés!$A$4:$E$83,5,FALSE()),"")</f>
        <v/>
      </c>
      <c r="F46" s="30" t="str">
        <f>IFERROR(VLOOKUP(A46,Lamballe!$B$5:$J$104,9,FALSE()),"")</f>
        <v/>
      </c>
      <c r="G46" s="53" t="str">
        <f>IFERROR(VLOOKUP(A46,Uzel!$B$5:$J$104,9,FALSE()),"")</f>
        <v/>
      </c>
      <c r="H46" s="30" t="str">
        <f>IFERROR(VLOOKUP(A46,Languenan!$B$5:$J$104,9,FALSE()),"")</f>
        <v/>
      </c>
      <c r="I46" s="54" t="str">
        <f>IFERROR(VLOOKUP(A46,Plouezec!$B$5:$J$104,9,FALSE()),"")</f>
        <v/>
      </c>
      <c r="J46" s="30" t="str">
        <f>IFERROR(VLOOKUP(A46,Plemy!$B$5:$J$104,9,FALSE()),"")</f>
        <v/>
      </c>
      <c r="K46" s="54" t="str">
        <f>IFERROR(VLOOKUP(A46,Bourseul!$B$5:$J$104,9,FALSE()),"")</f>
        <v/>
      </c>
      <c r="L46" s="30" t="str">
        <f>IFERROR(VLOOKUP(A46,Pordic!$B$5:$J$104,9,FALSE()),"")</f>
        <v/>
      </c>
      <c r="M46" s="30">
        <f t="shared" si="6"/>
        <v>0</v>
      </c>
      <c r="N46" s="41">
        <f t="shared" si="7"/>
        <v>0</v>
      </c>
      <c r="O46" s="41">
        <f t="shared" si="8"/>
        <v>0</v>
      </c>
      <c r="P46" s="41" t="str">
        <f t="shared" si="9"/>
        <v/>
      </c>
      <c r="Q46" s="41" t="str">
        <f t="shared" si="10"/>
        <v/>
      </c>
      <c r="R46" s="41" t="str">
        <f t="shared" si="11"/>
        <v/>
      </c>
    </row>
    <row r="47" spans="1:18" x14ac:dyDescent="0.25">
      <c r="A47" s="30"/>
      <c r="B47" s="36" t="str">
        <f>IFERROR(VLOOKUP(A47,Engagés!$A$4:$E$83,2,FALSE()),"")</f>
        <v/>
      </c>
      <c r="C47" s="36" t="str">
        <f>IFERROR(VLOOKUP(A47,Engagés!$A$4:$E$83,3,FALSE()),"")</f>
        <v/>
      </c>
      <c r="D47" s="36" t="str">
        <f>IFERROR(VLOOKUP(A47,Engagés!$A$4:$E$83,4,FALSE()),"")</f>
        <v/>
      </c>
      <c r="E47" s="36" t="str">
        <f>IFERROR(VLOOKUP(A47,Engagés!$A$4:$E$83,5,FALSE()),"")</f>
        <v/>
      </c>
      <c r="F47" s="30" t="str">
        <f>IFERROR(VLOOKUP(A47,Lamballe!$B$5:$J$104,9,FALSE()),"")</f>
        <v/>
      </c>
      <c r="G47" s="53" t="str">
        <f>IFERROR(VLOOKUP(A47,Uzel!$B$5:$J$104,9,FALSE()),"")</f>
        <v/>
      </c>
      <c r="H47" s="30" t="str">
        <f>IFERROR(VLOOKUP(A47,Languenan!$B$5:$J$104,9,FALSE()),"")</f>
        <v/>
      </c>
      <c r="I47" s="54" t="str">
        <f>IFERROR(VLOOKUP(A47,Plouezec!$B$5:$J$104,9,FALSE()),"")</f>
        <v/>
      </c>
      <c r="J47" s="30" t="str">
        <f>IFERROR(VLOOKUP(A47,Plemy!$B$5:$J$104,9,FALSE()),"")</f>
        <v/>
      </c>
      <c r="K47" s="54" t="str">
        <f>IFERROR(VLOOKUP(A47,Bourseul!$B$5:$J$104,9,FALSE()),"")</f>
        <v/>
      </c>
      <c r="L47" s="30" t="str">
        <f>IFERROR(VLOOKUP(A47,Pordic!$B$5:$J$104,9,FALSE()),"")</f>
        <v/>
      </c>
      <c r="M47" s="30">
        <f t="shared" si="6"/>
        <v>0</v>
      </c>
      <c r="N47" s="41">
        <f t="shared" si="7"/>
        <v>0</v>
      </c>
      <c r="O47" s="41">
        <f t="shared" si="8"/>
        <v>0</v>
      </c>
      <c r="P47" s="41" t="str">
        <f t="shared" si="9"/>
        <v/>
      </c>
      <c r="Q47" s="41" t="str">
        <f t="shared" si="10"/>
        <v/>
      </c>
      <c r="R47" s="41" t="str">
        <f t="shared" si="11"/>
        <v/>
      </c>
    </row>
    <row r="48" spans="1:18" x14ac:dyDescent="0.25">
      <c r="A48" s="30"/>
      <c r="B48" s="36" t="str">
        <f>IFERROR(VLOOKUP(A48,Engagés!$A$4:$E$83,2,FALSE()),"")</f>
        <v/>
      </c>
      <c r="C48" s="36" t="str">
        <f>IFERROR(VLOOKUP(A48,Engagés!$A$4:$E$83,3,FALSE()),"")</f>
        <v/>
      </c>
      <c r="D48" s="36" t="str">
        <f>IFERROR(VLOOKUP(A48,Engagés!$A$4:$E$83,4,FALSE()),"")</f>
        <v/>
      </c>
      <c r="E48" s="36" t="str">
        <f>IFERROR(VLOOKUP(A48,Engagés!$A$4:$E$83,5,FALSE()),"")</f>
        <v/>
      </c>
      <c r="F48" s="30" t="str">
        <f>IFERROR(VLOOKUP(A48,Lamballe!$B$5:$J$104,9,FALSE()),"")</f>
        <v/>
      </c>
      <c r="G48" s="53" t="str">
        <f>IFERROR(VLOOKUP(A48,Uzel!$B$5:$J$104,9,FALSE()),"")</f>
        <v/>
      </c>
      <c r="H48" s="30" t="str">
        <f>IFERROR(VLOOKUP(A48,Languenan!$B$5:$J$104,9,FALSE()),"")</f>
        <v/>
      </c>
      <c r="I48" s="54" t="str">
        <f>IFERROR(VLOOKUP(A48,Plouezec!$B$5:$J$104,9,FALSE()),"")</f>
        <v/>
      </c>
      <c r="J48" s="30" t="str">
        <f>IFERROR(VLOOKUP(A48,Plemy!$B$5:$J$104,9,FALSE()),"")</f>
        <v/>
      </c>
      <c r="K48" s="54" t="str">
        <f>IFERROR(VLOOKUP(A48,Bourseul!$B$5:$J$104,9,FALSE()),"")</f>
        <v/>
      </c>
      <c r="L48" s="30" t="str">
        <f>IFERROR(VLOOKUP(A48,Pordic!$B$5:$J$104,9,FALSE()),"")</f>
        <v/>
      </c>
      <c r="M48" s="30">
        <f t="shared" si="6"/>
        <v>0</v>
      </c>
      <c r="N48" s="41">
        <f t="shared" si="7"/>
        <v>0</v>
      </c>
      <c r="O48" s="41">
        <f t="shared" si="8"/>
        <v>0</v>
      </c>
      <c r="P48" s="41" t="str">
        <f t="shared" si="9"/>
        <v/>
      </c>
      <c r="Q48" s="41" t="str">
        <f t="shared" si="10"/>
        <v/>
      </c>
      <c r="R48" s="41" t="str">
        <f t="shared" si="11"/>
        <v/>
      </c>
    </row>
    <row r="49" spans="1:18" x14ac:dyDescent="0.25">
      <c r="A49" s="30"/>
      <c r="B49" s="36" t="str">
        <f>IFERROR(VLOOKUP(A49,Engagés!$A$4:$E$83,2,FALSE()),"")</f>
        <v/>
      </c>
      <c r="C49" s="36" t="str">
        <f>IFERROR(VLOOKUP(A49,Engagés!$A$4:$E$83,3,FALSE()),"")</f>
        <v/>
      </c>
      <c r="D49" s="36" t="str">
        <f>IFERROR(VLOOKUP(A49,Engagés!$A$4:$E$83,4,FALSE()),"")</f>
        <v/>
      </c>
      <c r="E49" s="36" t="str">
        <f>IFERROR(VLOOKUP(A49,Engagés!$A$4:$E$83,5,FALSE()),"")</f>
        <v/>
      </c>
      <c r="F49" s="30" t="str">
        <f>IFERROR(VLOOKUP(A49,Lamballe!$B$5:$J$104,9,FALSE()),"")</f>
        <v/>
      </c>
      <c r="G49" s="53" t="str">
        <f>IFERROR(VLOOKUP(A49,Uzel!$B$5:$J$104,9,FALSE()),"")</f>
        <v/>
      </c>
      <c r="H49" s="30" t="str">
        <f>IFERROR(VLOOKUP(A49,Languenan!$B$5:$J$104,9,FALSE()),"")</f>
        <v/>
      </c>
      <c r="I49" s="54" t="str">
        <f>IFERROR(VLOOKUP(A49,Plouezec!$B$5:$J$104,9,FALSE()),"")</f>
        <v/>
      </c>
      <c r="J49" s="30" t="str">
        <f>IFERROR(VLOOKUP(A49,Plemy!$B$5:$J$104,9,FALSE()),"")</f>
        <v/>
      </c>
      <c r="K49" s="54" t="str">
        <f>IFERROR(VLOOKUP(A49,Bourseul!$B$5:$J$104,9,FALSE()),"")</f>
        <v/>
      </c>
      <c r="L49" s="30" t="str">
        <f>IFERROR(VLOOKUP(A49,Pordic!$B$5:$J$104,9,FALSE()),"")</f>
        <v/>
      </c>
      <c r="M49" s="30">
        <f t="shared" si="6"/>
        <v>0</v>
      </c>
      <c r="N49" s="41">
        <f t="shared" si="7"/>
        <v>0</v>
      </c>
      <c r="O49" s="41">
        <f t="shared" si="8"/>
        <v>0</v>
      </c>
      <c r="P49" s="41" t="str">
        <f t="shared" si="9"/>
        <v/>
      </c>
      <c r="Q49" s="41" t="str">
        <f t="shared" si="10"/>
        <v/>
      </c>
      <c r="R49" s="41" t="str">
        <f t="shared" si="11"/>
        <v/>
      </c>
    </row>
    <row r="50" spans="1:18" x14ac:dyDescent="0.25">
      <c r="A50" s="30"/>
      <c r="B50" s="36" t="str">
        <f>IFERROR(VLOOKUP(A50,Engagés!$A$4:$E$83,2,FALSE()),"")</f>
        <v/>
      </c>
      <c r="C50" s="36" t="str">
        <f>IFERROR(VLOOKUP(A50,Engagés!$A$4:$E$83,3,FALSE()),"")</f>
        <v/>
      </c>
      <c r="D50" s="36" t="str">
        <f>IFERROR(VLOOKUP(A50,Engagés!$A$4:$E$83,4,FALSE()),"")</f>
        <v/>
      </c>
      <c r="E50" s="36" t="str">
        <f>IFERROR(VLOOKUP(A50,Engagés!$A$4:$E$83,5,FALSE()),"")</f>
        <v/>
      </c>
      <c r="F50" s="30" t="str">
        <f>IFERROR(VLOOKUP(A50,Lamballe!$B$5:$J$104,9,FALSE()),"")</f>
        <v/>
      </c>
      <c r="G50" s="53" t="str">
        <f>IFERROR(VLOOKUP(A50,Uzel!$B$5:$J$104,9,FALSE()),"")</f>
        <v/>
      </c>
      <c r="H50" s="30" t="str">
        <f>IFERROR(VLOOKUP(A50,Languenan!$B$5:$J$104,9,FALSE()),"")</f>
        <v/>
      </c>
      <c r="I50" s="54" t="str">
        <f>IFERROR(VLOOKUP(A50,Plouezec!$B$5:$J$104,9,FALSE()),"")</f>
        <v/>
      </c>
      <c r="J50" s="30" t="str">
        <f>IFERROR(VLOOKUP(A50,Plemy!$B$5:$J$104,9,FALSE()),"")</f>
        <v/>
      </c>
      <c r="K50" s="54" t="str">
        <f>IFERROR(VLOOKUP(A50,Bourseul!$B$5:$J$104,9,FALSE()),"")</f>
        <v/>
      </c>
      <c r="L50" s="30" t="str">
        <f>IFERROR(VLOOKUP(A50,Pordic!$B$5:$J$104,9,FALSE()),"")</f>
        <v/>
      </c>
      <c r="M50" s="30">
        <f t="shared" si="6"/>
        <v>0</v>
      </c>
      <c r="N50" s="41">
        <f t="shared" si="7"/>
        <v>0</v>
      </c>
      <c r="O50" s="41">
        <f t="shared" si="8"/>
        <v>0</v>
      </c>
      <c r="P50" s="41" t="str">
        <f t="shared" si="9"/>
        <v/>
      </c>
      <c r="Q50" s="41" t="str">
        <f t="shared" si="10"/>
        <v/>
      </c>
      <c r="R50" s="41" t="str">
        <f t="shared" si="11"/>
        <v/>
      </c>
    </row>
    <row r="51" spans="1:18" x14ac:dyDescent="0.25">
      <c r="A51" s="30"/>
      <c r="B51" s="36" t="str">
        <f>IFERROR(VLOOKUP(A51,Engagés!$A$4:$E$83,2,FALSE()),"")</f>
        <v/>
      </c>
      <c r="C51" s="36" t="str">
        <f>IFERROR(VLOOKUP(A51,Engagés!$A$4:$E$83,3,FALSE()),"")</f>
        <v/>
      </c>
      <c r="D51" s="36" t="str">
        <f>IFERROR(VLOOKUP(A51,Engagés!$A$4:$E$83,4,FALSE()),"")</f>
        <v/>
      </c>
      <c r="E51" s="36" t="str">
        <f>IFERROR(VLOOKUP(A51,Engagés!$A$4:$E$83,5,FALSE()),"")</f>
        <v/>
      </c>
      <c r="F51" s="30" t="str">
        <f>IFERROR(VLOOKUP(A51,Lamballe!$B$5:$J$104,9,FALSE()),"")</f>
        <v/>
      </c>
      <c r="G51" s="53" t="str">
        <f>IFERROR(VLOOKUP(A51,Uzel!$B$5:$J$104,9,FALSE()),"")</f>
        <v/>
      </c>
      <c r="H51" s="30" t="str">
        <f>IFERROR(VLOOKUP(A51,Languenan!$B$5:$J$104,9,FALSE()),"")</f>
        <v/>
      </c>
      <c r="I51" s="54" t="str">
        <f>IFERROR(VLOOKUP(A51,Plouezec!$B$5:$J$104,9,FALSE()),"")</f>
        <v/>
      </c>
      <c r="J51" s="30" t="str">
        <f>IFERROR(VLOOKUP(A51,Plemy!$B$5:$J$104,9,FALSE()),"")</f>
        <v/>
      </c>
      <c r="K51" s="54" t="str">
        <f>IFERROR(VLOOKUP(A51,Bourseul!$B$5:$J$104,9,FALSE()),"")</f>
        <v/>
      </c>
      <c r="L51" s="30" t="str">
        <f>IFERROR(VLOOKUP(A51,Pordic!$B$5:$J$104,9,FALSE()),"")</f>
        <v/>
      </c>
      <c r="M51" s="30">
        <f t="shared" si="6"/>
        <v>0</v>
      </c>
      <c r="N51" s="41">
        <f t="shared" si="7"/>
        <v>0</v>
      </c>
      <c r="O51" s="41">
        <f t="shared" si="8"/>
        <v>0</v>
      </c>
      <c r="P51" s="41" t="str">
        <f t="shared" si="9"/>
        <v/>
      </c>
      <c r="Q51" s="41" t="str">
        <f t="shared" si="10"/>
        <v/>
      </c>
      <c r="R51" s="41" t="str">
        <f t="shared" si="11"/>
        <v/>
      </c>
    </row>
    <row r="52" spans="1:18" x14ac:dyDescent="0.25">
      <c r="A52" s="30"/>
      <c r="B52" s="36" t="str">
        <f>IFERROR(VLOOKUP(A52,Engagés!$A$4:$E$83,2,FALSE()),"")</f>
        <v/>
      </c>
      <c r="C52" s="36" t="str">
        <f>IFERROR(VLOOKUP(A52,Engagés!$A$4:$E$83,3,FALSE()),"")</f>
        <v/>
      </c>
      <c r="D52" s="36" t="str">
        <f>IFERROR(VLOOKUP(A52,Engagés!$A$4:$E$83,4,FALSE()),"")</f>
        <v/>
      </c>
      <c r="E52" s="36" t="str">
        <f>IFERROR(VLOOKUP(A52,Engagés!$A$4:$E$83,5,FALSE()),"")</f>
        <v/>
      </c>
      <c r="F52" s="30" t="str">
        <f>IFERROR(VLOOKUP(A52,Lamballe!$B$5:$J$104,9,FALSE()),"")</f>
        <v/>
      </c>
      <c r="G52" s="53" t="str">
        <f>IFERROR(VLOOKUP(A52,Uzel!$B$5:$J$104,9,FALSE()),"")</f>
        <v/>
      </c>
      <c r="H52" s="30" t="str">
        <f>IFERROR(VLOOKUP(A52,Languenan!$B$5:$J$104,9,FALSE()),"")</f>
        <v/>
      </c>
      <c r="I52" s="54" t="str">
        <f>IFERROR(VLOOKUP(A52,Plouezec!$B$5:$J$104,9,FALSE()),"")</f>
        <v/>
      </c>
      <c r="J52" s="30" t="str">
        <f>IFERROR(VLOOKUP(A52,Plemy!$B$5:$J$104,9,FALSE()),"")</f>
        <v/>
      </c>
      <c r="K52" s="54" t="str">
        <f>IFERROR(VLOOKUP(A52,Bourseul!$B$5:$J$104,9,FALSE()),"")</f>
        <v/>
      </c>
      <c r="L52" s="30" t="str">
        <f>IFERROR(VLOOKUP(A52,Pordic!$B$5:$J$104,9,FALSE()),"")</f>
        <v/>
      </c>
      <c r="M52" s="30">
        <f t="shared" si="6"/>
        <v>0</v>
      </c>
      <c r="N52" s="41">
        <f t="shared" si="7"/>
        <v>0</v>
      </c>
      <c r="O52" s="41">
        <f t="shared" si="8"/>
        <v>0</v>
      </c>
      <c r="P52" s="41" t="str">
        <f t="shared" si="9"/>
        <v/>
      </c>
      <c r="Q52" s="41" t="str">
        <f t="shared" si="10"/>
        <v/>
      </c>
      <c r="R52" s="41" t="str">
        <f t="shared" si="11"/>
        <v/>
      </c>
    </row>
    <row r="53" spans="1:18" x14ac:dyDescent="0.25">
      <c r="A53" s="30"/>
      <c r="B53" s="36" t="str">
        <f>IFERROR(VLOOKUP(A53,Engagés!$A$4:$E$83,2,FALSE()),"")</f>
        <v/>
      </c>
      <c r="C53" s="36" t="str">
        <f>IFERROR(VLOOKUP(A53,Engagés!$A$4:$E$83,3,FALSE()),"")</f>
        <v/>
      </c>
      <c r="D53" s="36" t="str">
        <f>IFERROR(VLOOKUP(A53,Engagés!$A$4:$E$83,4,FALSE()),"")</f>
        <v/>
      </c>
      <c r="E53" s="36" t="str">
        <f>IFERROR(VLOOKUP(A53,Engagés!$A$4:$E$83,5,FALSE()),"")</f>
        <v/>
      </c>
      <c r="F53" s="30" t="str">
        <f>IFERROR(VLOOKUP(A53,Lamballe!$B$5:$J$104,9,FALSE()),"")</f>
        <v/>
      </c>
      <c r="G53" s="53" t="str">
        <f>IFERROR(VLOOKUP(A53,Uzel!$B$5:$J$104,9,FALSE()),"")</f>
        <v/>
      </c>
      <c r="H53" s="30" t="str">
        <f>IFERROR(VLOOKUP(A53,Languenan!$B$5:$J$104,9,FALSE()),"")</f>
        <v/>
      </c>
      <c r="I53" s="54" t="str">
        <f>IFERROR(VLOOKUP(A53,Plouezec!$B$5:$J$104,9,FALSE()),"")</f>
        <v/>
      </c>
      <c r="J53" s="30" t="str">
        <f>IFERROR(VLOOKUP(A53,Plemy!$B$5:$J$104,9,FALSE()),"")</f>
        <v/>
      </c>
      <c r="K53" s="54" t="str">
        <f>IFERROR(VLOOKUP(A53,Bourseul!$B$5:$J$104,9,FALSE()),"")</f>
        <v/>
      </c>
      <c r="L53" s="30" t="str">
        <f>IFERROR(VLOOKUP(A53,Pordic!$B$5:$J$104,9,FALSE()),"")</f>
        <v/>
      </c>
      <c r="M53" s="30">
        <f t="shared" si="6"/>
        <v>0</v>
      </c>
      <c r="N53" s="41">
        <f t="shared" si="7"/>
        <v>0</v>
      </c>
      <c r="O53" s="41">
        <f t="shared" si="8"/>
        <v>0</v>
      </c>
      <c r="P53" s="41" t="str">
        <f t="shared" si="9"/>
        <v/>
      </c>
      <c r="Q53" s="41" t="str">
        <f t="shared" si="10"/>
        <v/>
      </c>
      <c r="R53" s="41" t="str">
        <f t="shared" si="11"/>
        <v/>
      </c>
    </row>
    <row r="54" spans="1:18" x14ac:dyDescent="0.25">
      <c r="A54" s="30"/>
      <c r="B54" s="36" t="str">
        <f>IFERROR(VLOOKUP(A54,Engagés!$A$4:$E$83,2,FALSE()),"")</f>
        <v/>
      </c>
      <c r="C54" s="36" t="str">
        <f>IFERROR(VLOOKUP(A54,Engagés!$A$4:$E$83,3,FALSE()),"")</f>
        <v/>
      </c>
      <c r="D54" s="36" t="str">
        <f>IFERROR(VLOOKUP(A54,Engagés!$A$4:$E$83,4,FALSE()),"")</f>
        <v/>
      </c>
      <c r="E54" s="36" t="str">
        <f>IFERROR(VLOOKUP(A54,Engagés!$A$4:$E$83,5,FALSE()),"")</f>
        <v/>
      </c>
      <c r="F54" s="30" t="str">
        <f>IFERROR(VLOOKUP(A54,Lamballe!$B$5:$J$104,9,FALSE()),"")</f>
        <v/>
      </c>
      <c r="G54" s="53" t="str">
        <f>IFERROR(VLOOKUP(A54,Uzel!$B$5:$J$104,9,FALSE()),"")</f>
        <v/>
      </c>
      <c r="H54" s="30" t="str">
        <f>IFERROR(VLOOKUP(A54,Languenan!$B$5:$J$104,9,FALSE()),"")</f>
        <v/>
      </c>
      <c r="I54" s="54" t="str">
        <f>IFERROR(VLOOKUP(A54,Plouezec!$B$5:$J$104,9,FALSE()),"")</f>
        <v/>
      </c>
      <c r="J54" s="30" t="str">
        <f>IFERROR(VLOOKUP(A54,Plemy!$B$5:$J$104,9,FALSE()),"")</f>
        <v/>
      </c>
      <c r="K54" s="54" t="str">
        <f>IFERROR(VLOOKUP(A54,Bourseul!$B$5:$J$104,9,FALSE()),"")</f>
        <v/>
      </c>
      <c r="L54" s="30" t="str">
        <f>IFERROR(VLOOKUP(A54,Pordic!$B$5:$J$104,9,FALSE()),"")</f>
        <v/>
      </c>
      <c r="M54" s="30">
        <f t="shared" si="6"/>
        <v>0</v>
      </c>
      <c r="N54" s="41">
        <f t="shared" si="7"/>
        <v>0</v>
      </c>
      <c r="O54" s="41">
        <f t="shared" si="8"/>
        <v>0</v>
      </c>
      <c r="P54" s="41" t="str">
        <f t="shared" si="9"/>
        <v/>
      </c>
      <c r="Q54" s="41" t="str">
        <f t="shared" si="10"/>
        <v/>
      </c>
      <c r="R54" s="41" t="str">
        <f t="shared" si="11"/>
        <v/>
      </c>
    </row>
    <row r="55" spans="1:18" x14ac:dyDescent="0.25">
      <c r="A55" s="30"/>
      <c r="B55" s="36" t="str">
        <f>IFERROR(VLOOKUP(A55,Engagés!$A$4:$E$83,2,FALSE()),"")</f>
        <v/>
      </c>
      <c r="C55" s="36" t="str">
        <f>IFERROR(VLOOKUP(A55,Engagés!$A$4:$E$83,3,FALSE()),"")</f>
        <v/>
      </c>
      <c r="D55" s="36" t="str">
        <f>IFERROR(VLOOKUP(A55,Engagés!$A$4:$E$83,4,FALSE()),"")</f>
        <v/>
      </c>
      <c r="E55" s="36" t="str">
        <f>IFERROR(VLOOKUP(A55,Engagés!$A$4:$E$83,5,FALSE()),"")</f>
        <v/>
      </c>
      <c r="F55" s="30" t="str">
        <f>IFERROR(VLOOKUP(A55,Lamballe!$B$5:$J$104,9,FALSE()),"")</f>
        <v/>
      </c>
      <c r="G55" s="53" t="str">
        <f>IFERROR(VLOOKUP(A55,Uzel!$B$5:$J$104,9,FALSE()),"")</f>
        <v/>
      </c>
      <c r="H55" s="30" t="str">
        <f>IFERROR(VLOOKUP(A55,Languenan!$B$5:$J$104,9,FALSE()),"")</f>
        <v/>
      </c>
      <c r="I55" s="54" t="str">
        <f>IFERROR(VLOOKUP(A55,Plouezec!$B$5:$J$104,9,FALSE()),"")</f>
        <v/>
      </c>
      <c r="J55" s="30" t="str">
        <f>IFERROR(VLOOKUP(A55,Plemy!$B$5:$J$104,9,FALSE()),"")</f>
        <v/>
      </c>
      <c r="K55" s="54" t="str">
        <f>IFERROR(VLOOKUP(A55,Bourseul!$B$5:$J$104,9,FALSE()),"")</f>
        <v/>
      </c>
      <c r="L55" s="30" t="str">
        <f>IFERROR(VLOOKUP(A55,Pordic!$B$5:$J$104,9,FALSE()),"")</f>
        <v/>
      </c>
      <c r="M55" s="30">
        <f t="shared" si="6"/>
        <v>0</v>
      </c>
      <c r="N55" s="41">
        <f t="shared" si="7"/>
        <v>0</v>
      </c>
      <c r="O55" s="41">
        <f t="shared" si="8"/>
        <v>0</v>
      </c>
      <c r="P55" s="41" t="str">
        <f t="shared" si="9"/>
        <v/>
      </c>
      <c r="Q55" s="41" t="str">
        <f t="shared" si="10"/>
        <v/>
      </c>
      <c r="R55" s="41" t="str">
        <f t="shared" si="11"/>
        <v/>
      </c>
    </row>
    <row r="56" spans="1:18" x14ac:dyDescent="0.25">
      <c r="A56" s="30"/>
      <c r="B56" s="36" t="str">
        <f>IFERROR(VLOOKUP(A56,Engagés!$A$4:$E$83,2,FALSE()),"")</f>
        <v/>
      </c>
      <c r="C56" s="36" t="str">
        <f>IFERROR(VLOOKUP(A56,Engagés!$A$4:$E$83,3,FALSE()),"")</f>
        <v/>
      </c>
      <c r="D56" s="36" t="str">
        <f>IFERROR(VLOOKUP(A56,Engagés!$A$4:$E$83,4,FALSE()),"")</f>
        <v/>
      </c>
      <c r="E56" s="36" t="str">
        <f>IFERROR(VLOOKUP(A56,Engagés!$A$4:$E$83,5,FALSE()),"")</f>
        <v/>
      </c>
      <c r="F56" s="30" t="str">
        <f>IFERROR(VLOOKUP(A56,Lamballe!$B$5:$J$104,9,FALSE()),"")</f>
        <v/>
      </c>
      <c r="G56" s="53" t="str">
        <f>IFERROR(VLOOKUP(A56,Uzel!$B$5:$J$104,9,FALSE()),"")</f>
        <v/>
      </c>
      <c r="H56" s="30" t="str">
        <f>IFERROR(VLOOKUP(A56,Languenan!$B$5:$J$104,9,FALSE()),"")</f>
        <v/>
      </c>
      <c r="I56" s="54" t="str">
        <f>IFERROR(VLOOKUP(A56,Plouezec!$B$5:$J$104,9,FALSE()),"")</f>
        <v/>
      </c>
      <c r="J56" s="30" t="str">
        <f>IFERROR(VLOOKUP(A56,Plemy!$B$5:$J$104,9,FALSE()),"")</f>
        <v/>
      </c>
      <c r="K56" s="54" t="str">
        <f>IFERROR(VLOOKUP(A56,Bourseul!$B$5:$J$104,9,FALSE()),"")</f>
        <v/>
      </c>
      <c r="L56" s="30" t="str">
        <f>IFERROR(VLOOKUP(A56,Pordic!$B$5:$J$104,9,FALSE()),"")</f>
        <v/>
      </c>
      <c r="M56" s="30">
        <f t="shared" si="6"/>
        <v>0</v>
      </c>
      <c r="N56" s="41">
        <f t="shared" si="7"/>
        <v>0</v>
      </c>
      <c r="O56" s="41">
        <f t="shared" si="8"/>
        <v>0</v>
      </c>
      <c r="P56" s="41" t="str">
        <f t="shared" si="9"/>
        <v/>
      </c>
      <c r="Q56" s="41" t="str">
        <f t="shared" si="10"/>
        <v/>
      </c>
      <c r="R56" s="41" t="str">
        <f t="shared" si="11"/>
        <v/>
      </c>
    </row>
    <row r="57" spans="1:18" x14ac:dyDescent="0.25">
      <c r="A57" s="30"/>
      <c r="B57" s="36" t="str">
        <f>IFERROR(VLOOKUP(A57,Engagés!$A$4:$E$83,2,FALSE()),"")</f>
        <v/>
      </c>
      <c r="C57" s="36" t="str">
        <f>IFERROR(VLOOKUP(A57,Engagés!$A$4:$E$83,3,FALSE()),"")</f>
        <v/>
      </c>
      <c r="D57" s="36" t="str">
        <f>IFERROR(VLOOKUP(A57,Engagés!$A$4:$E$83,4,FALSE()),"")</f>
        <v/>
      </c>
      <c r="E57" s="36" t="str">
        <f>IFERROR(VLOOKUP(A57,Engagés!$A$4:$E$83,5,FALSE()),"")</f>
        <v/>
      </c>
      <c r="F57" s="30" t="str">
        <f>IFERROR(VLOOKUP(A57,Lamballe!$B$5:$J$104,9,FALSE()),"")</f>
        <v/>
      </c>
      <c r="G57" s="53" t="str">
        <f>IFERROR(VLOOKUP(A57,Uzel!$B$5:$J$104,9,FALSE()),"")</f>
        <v/>
      </c>
      <c r="H57" s="30" t="str">
        <f>IFERROR(VLOOKUP(A57,Languenan!$B$5:$J$104,9,FALSE()),"")</f>
        <v/>
      </c>
      <c r="I57" s="54" t="str">
        <f>IFERROR(VLOOKUP(A57,Plouezec!$B$5:$J$104,9,FALSE()),"")</f>
        <v/>
      </c>
      <c r="J57" s="30" t="str">
        <f>IFERROR(VLOOKUP(A57,Plemy!$B$5:$J$104,9,FALSE()),"")</f>
        <v/>
      </c>
      <c r="K57" s="54" t="str">
        <f>IFERROR(VLOOKUP(A57,Bourseul!$B$5:$J$104,9,FALSE()),"")</f>
        <v/>
      </c>
      <c r="L57" s="30" t="str">
        <f>IFERROR(VLOOKUP(A57,Pordic!$B$5:$J$104,9,FALSE()),"")</f>
        <v/>
      </c>
      <c r="M57" s="30">
        <f t="shared" si="6"/>
        <v>0</v>
      </c>
      <c r="N57" s="41">
        <f t="shared" si="7"/>
        <v>0</v>
      </c>
      <c r="O57" s="41">
        <f t="shared" si="8"/>
        <v>0</v>
      </c>
      <c r="P57" s="41" t="str">
        <f t="shared" si="9"/>
        <v/>
      </c>
      <c r="Q57" s="41" t="str">
        <f t="shared" si="10"/>
        <v/>
      </c>
      <c r="R57" s="41" t="str">
        <f t="shared" si="11"/>
        <v/>
      </c>
    </row>
    <row r="58" spans="1:18" x14ac:dyDescent="0.25">
      <c r="A58" s="30"/>
      <c r="B58" s="36" t="str">
        <f>IFERROR(VLOOKUP(A58,Engagés!$A$4:$E$83,2,FALSE()),"")</f>
        <v/>
      </c>
      <c r="C58" s="36" t="str">
        <f>IFERROR(VLOOKUP(A58,Engagés!$A$4:$E$83,3,FALSE()),"")</f>
        <v/>
      </c>
      <c r="D58" s="36" t="str">
        <f>IFERROR(VLOOKUP(A58,Engagés!$A$4:$E$83,4,FALSE()),"")</f>
        <v/>
      </c>
      <c r="E58" s="36" t="str">
        <f>IFERROR(VLOOKUP(A58,Engagés!$A$4:$E$83,5,FALSE()),"")</f>
        <v/>
      </c>
      <c r="F58" s="30" t="str">
        <f>IFERROR(VLOOKUP(A58,Lamballe!$B$5:$J$104,9,FALSE()),"")</f>
        <v/>
      </c>
      <c r="G58" s="53" t="str">
        <f>IFERROR(VLOOKUP(A58,Uzel!$B$5:$J$104,9,FALSE()),"")</f>
        <v/>
      </c>
      <c r="H58" s="30" t="str">
        <f>IFERROR(VLOOKUP(A58,Languenan!$B$5:$J$104,9,FALSE()),"")</f>
        <v/>
      </c>
      <c r="I58" s="54" t="str">
        <f>IFERROR(VLOOKUP(A58,Plouezec!$B$5:$J$104,9,FALSE()),"")</f>
        <v/>
      </c>
      <c r="J58" s="30" t="str">
        <f>IFERROR(VLOOKUP(A58,Plemy!$B$5:$J$104,9,FALSE()),"")</f>
        <v/>
      </c>
      <c r="K58" s="54" t="str">
        <f>IFERROR(VLOOKUP(A58,Bourseul!$B$5:$J$104,9,FALSE()),"")</f>
        <v/>
      </c>
      <c r="L58" s="30" t="str">
        <f>IFERROR(VLOOKUP(A58,Pordic!$B$5:$J$104,9,FALSE()),"")</f>
        <v/>
      </c>
      <c r="M58" s="30">
        <f t="shared" si="6"/>
        <v>0</v>
      </c>
      <c r="N58" s="41">
        <f t="shared" si="7"/>
        <v>0</v>
      </c>
      <c r="O58" s="41">
        <f t="shared" si="8"/>
        <v>0</v>
      </c>
      <c r="P58" s="41" t="str">
        <f t="shared" si="9"/>
        <v/>
      </c>
      <c r="Q58" s="41" t="str">
        <f t="shared" si="10"/>
        <v/>
      </c>
      <c r="R58" s="41" t="str">
        <f t="shared" si="11"/>
        <v/>
      </c>
    </row>
    <row r="59" spans="1:18" x14ac:dyDescent="0.25">
      <c r="A59" s="30"/>
      <c r="B59" s="36" t="str">
        <f>IFERROR(VLOOKUP(A59,Engagés!$A$4:$E$83,2,FALSE()),"")</f>
        <v/>
      </c>
      <c r="C59" s="36" t="str">
        <f>IFERROR(VLOOKUP(A59,Engagés!$A$4:$E$83,3,FALSE()),"")</f>
        <v/>
      </c>
      <c r="D59" s="36" t="str">
        <f>IFERROR(VLOOKUP(A59,Engagés!$A$4:$E$83,4,FALSE()),"")</f>
        <v/>
      </c>
      <c r="E59" s="36" t="str">
        <f>IFERROR(VLOOKUP(A59,Engagés!$A$4:$E$83,5,FALSE()),"")</f>
        <v/>
      </c>
      <c r="F59" s="30" t="str">
        <f>IFERROR(VLOOKUP(A59,Lamballe!$B$5:$J$104,9,FALSE()),"")</f>
        <v/>
      </c>
      <c r="G59" s="53" t="str">
        <f>IFERROR(VLOOKUP(A59,Uzel!$B$5:$J$104,9,FALSE()),"")</f>
        <v/>
      </c>
      <c r="H59" s="30" t="str">
        <f>IFERROR(VLOOKUP(A59,Languenan!$B$5:$J$104,9,FALSE()),"")</f>
        <v/>
      </c>
      <c r="I59" s="54" t="str">
        <f>IFERROR(VLOOKUP(A59,Plouezec!$B$5:$J$104,9,FALSE()),"")</f>
        <v/>
      </c>
      <c r="J59" s="30" t="str">
        <f>IFERROR(VLOOKUP(A59,Plemy!$B$5:$J$104,9,FALSE()),"")</f>
        <v/>
      </c>
      <c r="K59" s="54" t="str">
        <f>IFERROR(VLOOKUP(A59,Bourseul!$B$5:$J$104,9,FALSE()),"")</f>
        <v/>
      </c>
      <c r="L59" s="30" t="str">
        <f>IFERROR(VLOOKUP(A59,Pordic!$B$5:$J$104,9,FALSE()),"")</f>
        <v/>
      </c>
      <c r="M59" s="30">
        <f t="shared" si="6"/>
        <v>0</v>
      </c>
      <c r="N59" s="41">
        <f t="shared" si="7"/>
        <v>0</v>
      </c>
      <c r="O59" s="41">
        <f t="shared" si="8"/>
        <v>0</v>
      </c>
      <c r="P59" s="41" t="str">
        <f t="shared" si="9"/>
        <v/>
      </c>
      <c r="Q59" s="41" t="str">
        <f t="shared" si="10"/>
        <v/>
      </c>
      <c r="R59" s="41" t="str">
        <f t="shared" si="11"/>
        <v/>
      </c>
    </row>
    <row r="60" spans="1:18" x14ac:dyDescent="0.25">
      <c r="A60" s="30"/>
      <c r="B60" s="36" t="str">
        <f>IFERROR(VLOOKUP(A60,Engagés!$A$4:$E$83,2,FALSE()),"")</f>
        <v/>
      </c>
      <c r="C60" s="36" t="str">
        <f>IFERROR(VLOOKUP(A60,Engagés!$A$4:$E$83,3,FALSE()),"")</f>
        <v/>
      </c>
      <c r="D60" s="36" t="str">
        <f>IFERROR(VLOOKUP(A60,Engagés!$A$4:$E$83,4,FALSE()),"")</f>
        <v/>
      </c>
      <c r="E60" s="36" t="str">
        <f>IFERROR(VLOOKUP(A60,Engagés!$A$4:$E$83,5,FALSE()),"")</f>
        <v/>
      </c>
      <c r="F60" s="30" t="str">
        <f>IFERROR(VLOOKUP(A60,Lamballe!$B$5:$J$104,9,FALSE()),"")</f>
        <v/>
      </c>
      <c r="G60" s="53" t="str">
        <f>IFERROR(VLOOKUP(A60,Uzel!$B$5:$J$104,9,FALSE()),"")</f>
        <v/>
      </c>
      <c r="H60" s="30" t="str">
        <f>IFERROR(VLOOKUP(A60,Languenan!$B$5:$J$104,9,FALSE()),"")</f>
        <v/>
      </c>
      <c r="I60" s="54" t="str">
        <f>IFERROR(VLOOKUP(A60,Plouezec!$B$5:$J$104,9,FALSE()),"")</f>
        <v/>
      </c>
      <c r="J60" s="30" t="str">
        <f>IFERROR(VLOOKUP(A60,Plemy!$B$5:$J$104,9,FALSE()),"")</f>
        <v/>
      </c>
      <c r="K60" s="54" t="str">
        <f>IFERROR(VLOOKUP(A60,Bourseul!$B$5:$J$104,9,FALSE()),"")</f>
        <v/>
      </c>
      <c r="L60" s="30" t="str">
        <f>IFERROR(VLOOKUP(A60,Pordic!$B$5:$J$104,9,FALSE()),"")</f>
        <v/>
      </c>
      <c r="M60" s="30">
        <f t="shared" si="6"/>
        <v>0</v>
      </c>
      <c r="N60" s="41">
        <f t="shared" si="7"/>
        <v>0</v>
      </c>
      <c r="O60" s="41">
        <f t="shared" si="8"/>
        <v>0</v>
      </c>
      <c r="P60" s="41" t="str">
        <f t="shared" si="9"/>
        <v/>
      </c>
      <c r="Q60" s="41" t="str">
        <f t="shared" si="10"/>
        <v/>
      </c>
      <c r="R60" s="41" t="str">
        <f t="shared" si="11"/>
        <v/>
      </c>
    </row>
    <row r="61" spans="1:18" x14ac:dyDescent="0.25">
      <c r="A61" s="30"/>
      <c r="B61" s="36" t="str">
        <f>IFERROR(VLOOKUP(A61,Engagés!$A$4:$E$83,2,FALSE()),"")</f>
        <v/>
      </c>
      <c r="C61" s="36" t="str">
        <f>IFERROR(VLOOKUP(A61,Engagés!$A$4:$E$83,3,FALSE()),"")</f>
        <v/>
      </c>
      <c r="D61" s="36" t="str">
        <f>IFERROR(VLOOKUP(A61,Engagés!$A$4:$E$83,4,FALSE()),"")</f>
        <v/>
      </c>
      <c r="E61" s="36" t="str">
        <f>IFERROR(VLOOKUP(A61,Engagés!$A$4:$E$83,5,FALSE()),"")</f>
        <v/>
      </c>
      <c r="F61" s="30" t="str">
        <f>IFERROR(VLOOKUP(A61,Lamballe!$B$5:$J$104,9,FALSE()),"")</f>
        <v/>
      </c>
      <c r="G61" s="54"/>
      <c r="H61" s="30" t="str">
        <f>IFERROR(VLOOKUP(A61,Languenan!$B$5:$J$104,9,FALSE()),"")</f>
        <v/>
      </c>
      <c r="I61" s="54" t="str">
        <f>IFERROR(VLOOKUP(A61,Plouezec!$B$5:$J$104,9,FALSE()),"")</f>
        <v/>
      </c>
      <c r="J61" s="30" t="str">
        <f>IFERROR(VLOOKUP(A61,Plemy!$B$5:$J$104,9,FALSE()),"")</f>
        <v/>
      </c>
      <c r="K61" s="54" t="str">
        <f>IFERROR(VLOOKUP(A61,Bourseul!$B$5:$J$104,9,FALSE()),"")</f>
        <v/>
      </c>
      <c r="L61" s="30" t="str">
        <f>IFERROR(VLOOKUP(A61,Pordic!$B$5:$J$104,9,FALSE()),"")</f>
        <v/>
      </c>
      <c r="M61" s="30">
        <f t="shared" si="6"/>
        <v>0</v>
      </c>
      <c r="N61" s="41">
        <f t="shared" si="7"/>
        <v>0</v>
      </c>
      <c r="O61" s="41">
        <f t="shared" si="8"/>
        <v>0</v>
      </c>
      <c r="P61" s="41" t="str">
        <f t="shared" si="9"/>
        <v/>
      </c>
      <c r="Q61" s="41" t="str">
        <f t="shared" si="10"/>
        <v/>
      </c>
      <c r="R61" s="41" t="str">
        <f t="shared" si="11"/>
        <v/>
      </c>
    </row>
    <row r="62" spans="1:18" x14ac:dyDescent="0.25">
      <c r="A62" s="30"/>
      <c r="B62" s="36" t="str">
        <f>IFERROR(VLOOKUP(A62,Engagés!$A$4:$E$83,2,FALSE()),"")</f>
        <v/>
      </c>
      <c r="C62" s="36" t="str">
        <f>IFERROR(VLOOKUP(A62,Engagés!$A$4:$E$83,3,FALSE()),"")</f>
        <v/>
      </c>
      <c r="D62" s="36" t="str">
        <f>IFERROR(VLOOKUP(A62,Engagés!$A$4:$E$83,4,FALSE()),"")</f>
        <v/>
      </c>
      <c r="E62" s="36" t="str">
        <f>IFERROR(VLOOKUP(A62,Engagés!$A$4:$E$83,5,FALSE()),"")</f>
        <v/>
      </c>
      <c r="F62" s="30" t="str">
        <f>IFERROR(VLOOKUP(A62,Lamballe!$B$5:$J$104,9,FALSE()),"")</f>
        <v/>
      </c>
      <c r="G62" s="54"/>
      <c r="H62" s="30" t="str">
        <f>IFERROR(VLOOKUP(A62,Languenan!$B$5:$J$104,9,FALSE()),"")</f>
        <v/>
      </c>
      <c r="I62" s="54" t="str">
        <f>IFERROR(VLOOKUP(A62,Plouezec!$B$5:$J$104,9,FALSE()),"")</f>
        <v/>
      </c>
      <c r="J62" s="30" t="str">
        <f>IFERROR(VLOOKUP(A62,Plemy!$B$5:$J$104,9,FALSE()),"")</f>
        <v/>
      </c>
      <c r="K62" s="54" t="str">
        <f>IFERROR(VLOOKUP(A62,Bourseul!$B$5:$J$104,9,FALSE()),"")</f>
        <v/>
      </c>
      <c r="L62" s="30" t="str">
        <f>IFERROR(VLOOKUP(A62,Pordic!$B$5:$J$104,9,FALSE()),"")</f>
        <v/>
      </c>
      <c r="M62" s="30">
        <f t="shared" si="6"/>
        <v>0</v>
      </c>
      <c r="N62" s="41">
        <f t="shared" si="7"/>
        <v>0</v>
      </c>
      <c r="O62" s="41">
        <f t="shared" si="8"/>
        <v>0</v>
      </c>
      <c r="P62" s="41" t="str">
        <f t="shared" si="9"/>
        <v/>
      </c>
      <c r="Q62" s="41" t="str">
        <f t="shared" si="10"/>
        <v/>
      </c>
      <c r="R62" s="41" t="str">
        <f t="shared" si="11"/>
        <v/>
      </c>
    </row>
    <row r="63" spans="1:18" x14ac:dyDescent="0.25">
      <c r="A63" s="30"/>
      <c r="B63" s="36" t="str">
        <f>IFERROR(VLOOKUP(A63,Engagés!$A$4:$E$83,2,FALSE()),"")</f>
        <v/>
      </c>
      <c r="C63" s="36" t="str">
        <f>IFERROR(VLOOKUP(A63,Engagés!$A$4:$E$83,3,FALSE()),"")</f>
        <v/>
      </c>
      <c r="D63" s="36" t="str">
        <f>IFERROR(VLOOKUP(A63,Engagés!$A$4:$E$83,4,FALSE()),"")</f>
        <v/>
      </c>
      <c r="E63" s="36" t="str">
        <f>IFERROR(VLOOKUP(A63,Engagés!$A$4:$E$83,5,FALSE()),"")</f>
        <v/>
      </c>
      <c r="F63" s="30" t="str">
        <f>IFERROR(VLOOKUP(A63,Lamballe!$B$5:$J$104,9,FALSE()),"")</f>
        <v/>
      </c>
      <c r="G63" s="54"/>
      <c r="H63" s="30" t="str">
        <f>IFERROR(VLOOKUP(A63,Languenan!$B$5:$J$104,9,FALSE()),"")</f>
        <v/>
      </c>
      <c r="I63" s="54" t="str">
        <f>IFERROR(VLOOKUP(A63,Plouezec!$B$5:$J$104,9,FALSE()),"")</f>
        <v/>
      </c>
      <c r="J63" s="30" t="str">
        <f>IFERROR(VLOOKUP(A63,Plemy!$B$5:$J$104,9,FALSE()),"")</f>
        <v/>
      </c>
      <c r="K63" s="54" t="str">
        <f>IFERROR(VLOOKUP(A63,Bourseul!$B$5:$J$104,9,FALSE()),"")</f>
        <v/>
      </c>
      <c r="L63" s="30" t="str">
        <f>IFERROR(VLOOKUP(A63,Pordic!$B$5:$J$104,9,FALSE()),"")</f>
        <v/>
      </c>
      <c r="M63" s="30">
        <f t="shared" si="6"/>
        <v>0</v>
      </c>
      <c r="N63" s="41">
        <f t="shared" si="7"/>
        <v>0</v>
      </c>
      <c r="O63" s="41">
        <f t="shared" si="8"/>
        <v>0</v>
      </c>
      <c r="P63" s="41" t="str">
        <f t="shared" si="9"/>
        <v/>
      </c>
      <c r="Q63" s="41" t="str">
        <f t="shared" si="10"/>
        <v/>
      </c>
      <c r="R63" s="41" t="str">
        <f t="shared" si="11"/>
        <v/>
      </c>
    </row>
    <row r="64" spans="1:18" x14ac:dyDescent="0.25">
      <c r="A64" s="30"/>
      <c r="B64" s="36" t="str">
        <f>IFERROR(VLOOKUP(A64,Engagés!$A$4:$E$83,2,FALSE()),"")</f>
        <v/>
      </c>
      <c r="C64" s="36" t="str">
        <f>IFERROR(VLOOKUP(A64,Engagés!$A$4:$E$83,3,FALSE()),"")</f>
        <v/>
      </c>
      <c r="D64" s="36" t="str">
        <f>IFERROR(VLOOKUP(A64,Engagés!$A$4:$E$83,4,FALSE()),"")</f>
        <v/>
      </c>
      <c r="E64" s="36" t="str">
        <f>IFERROR(VLOOKUP(A64,Engagés!$A$4:$E$83,5,FALSE()),"")</f>
        <v/>
      </c>
      <c r="F64" s="30" t="str">
        <f>IFERROR(VLOOKUP(A64,Lamballe!$B$5:$J$104,9,FALSE()),"")</f>
        <v/>
      </c>
      <c r="G64" s="54"/>
      <c r="H64" s="30" t="str">
        <f>IFERROR(VLOOKUP(A64,Languenan!$B$5:$J$104,9,FALSE()),"")</f>
        <v/>
      </c>
      <c r="I64" s="54" t="str">
        <f>IFERROR(VLOOKUP(A64,Plouezec!$B$5:$J$104,9,FALSE()),"")</f>
        <v/>
      </c>
      <c r="J64" s="30" t="str">
        <f>IFERROR(VLOOKUP(A64,Plemy!$B$5:$J$104,9,FALSE()),"")</f>
        <v/>
      </c>
      <c r="K64" s="54" t="str">
        <f>IFERROR(VLOOKUP(A64,Bourseul!$B$5:$J$104,9,FALSE()),"")</f>
        <v/>
      </c>
      <c r="L64" s="30" t="str">
        <f>IFERROR(VLOOKUP(A64,Pordic!$B$5:$J$104,9,FALSE()),"")</f>
        <v/>
      </c>
      <c r="M64" s="30">
        <f t="shared" si="6"/>
        <v>0</v>
      </c>
      <c r="N64" s="41">
        <f t="shared" si="7"/>
        <v>0</v>
      </c>
      <c r="O64" s="41">
        <f t="shared" si="8"/>
        <v>0</v>
      </c>
      <c r="P64" s="41" t="str">
        <f t="shared" si="9"/>
        <v/>
      </c>
      <c r="Q64" s="41" t="str">
        <f t="shared" si="10"/>
        <v/>
      </c>
      <c r="R64" s="41" t="str">
        <f t="shared" si="11"/>
        <v/>
      </c>
    </row>
    <row r="65" spans="1:18" x14ac:dyDescent="0.25">
      <c r="A65" s="30"/>
      <c r="B65" s="36" t="str">
        <f>IFERROR(VLOOKUP(A65,Engagés!$A$4:$E$83,2,FALSE()),"")</f>
        <v/>
      </c>
      <c r="C65" s="36" t="str">
        <f>IFERROR(VLOOKUP(A65,Engagés!$A$4:$E$83,3,FALSE()),"")</f>
        <v/>
      </c>
      <c r="D65" s="36" t="str">
        <f>IFERROR(VLOOKUP(A65,Engagés!$A$4:$E$83,4,FALSE()),"")</f>
        <v/>
      </c>
      <c r="E65" s="36" t="str">
        <f>IFERROR(VLOOKUP(A65,Engagés!$A$4:$E$83,5,FALSE()),"")</f>
        <v/>
      </c>
      <c r="F65" s="30" t="str">
        <f>IFERROR(VLOOKUP(A65,Lamballe!$B$5:$J$104,9,FALSE()),"")</f>
        <v/>
      </c>
      <c r="G65" s="54"/>
      <c r="H65" s="30" t="str">
        <f>IFERROR(VLOOKUP(A65,Languenan!$B$5:$J$104,9,FALSE()),"")</f>
        <v/>
      </c>
      <c r="I65" s="54" t="str">
        <f>IFERROR(VLOOKUP(A65,Plouezec!$B$5:$J$104,9,FALSE()),"")</f>
        <v/>
      </c>
      <c r="J65" s="30" t="str">
        <f>IFERROR(VLOOKUP(A65,Plemy!$B$5:$J$104,9,FALSE()),"")</f>
        <v/>
      </c>
      <c r="K65" s="54" t="str">
        <f>IFERROR(VLOOKUP(A65,Bourseul!$B$5:$J$104,9,FALSE()),"")</f>
        <v/>
      </c>
      <c r="L65" s="30" t="str">
        <f>IFERROR(VLOOKUP(A65,Pordic!$B$5:$J$104,9,FALSE()),"")</f>
        <v/>
      </c>
      <c r="M65" s="30">
        <f t="shared" si="6"/>
        <v>0</v>
      </c>
      <c r="N65" s="41">
        <f t="shared" si="7"/>
        <v>0</v>
      </c>
      <c r="O65" s="41">
        <f t="shared" si="8"/>
        <v>0</v>
      </c>
      <c r="P65" s="41" t="str">
        <f t="shared" si="9"/>
        <v/>
      </c>
      <c r="Q65" s="41" t="str">
        <f t="shared" si="10"/>
        <v/>
      </c>
      <c r="R65" s="41" t="str">
        <f t="shared" si="11"/>
        <v/>
      </c>
    </row>
    <row r="66" spans="1:18" x14ac:dyDescent="0.25">
      <c r="A66" s="30"/>
      <c r="B66" s="36" t="str">
        <f>IFERROR(VLOOKUP(A66,Engagés!$A$4:$E$83,2,FALSE()),"")</f>
        <v/>
      </c>
      <c r="C66" s="36" t="str">
        <f>IFERROR(VLOOKUP(A66,Engagés!$A$4:$E$83,3,FALSE()),"")</f>
        <v/>
      </c>
      <c r="D66" s="36" t="str">
        <f>IFERROR(VLOOKUP(A66,Engagés!$A$4:$E$83,4,FALSE()),"")</f>
        <v/>
      </c>
      <c r="E66" s="36" t="str">
        <f>IFERROR(VLOOKUP(A66,Engagés!$A$4:$E$83,5,FALSE()),"")</f>
        <v/>
      </c>
      <c r="F66" s="30" t="str">
        <f>IFERROR(VLOOKUP(A66,Lamballe!$B$5:$J$104,9,FALSE()),"")</f>
        <v/>
      </c>
      <c r="G66" s="54"/>
      <c r="H66" s="30" t="str">
        <f>IFERROR(VLOOKUP(A66,Languenan!$B$5:$J$104,9,FALSE()),"")</f>
        <v/>
      </c>
      <c r="I66" s="54" t="str">
        <f>IFERROR(VLOOKUP(A66,Plouezec!$B$5:$J$104,9,FALSE()),"")</f>
        <v/>
      </c>
      <c r="J66" s="30" t="str">
        <f>IFERROR(VLOOKUP(A66,Plemy!$B$5:$J$104,9,FALSE()),"")</f>
        <v/>
      </c>
      <c r="K66" s="54" t="str">
        <f>IFERROR(VLOOKUP(A66,Bourseul!$B$5:$J$104,9,FALSE()),"")</f>
        <v/>
      </c>
      <c r="L66" s="30" t="str">
        <f>IFERROR(VLOOKUP(A66,Pordic!$B$5:$J$104,9,FALSE()),"")</f>
        <v/>
      </c>
      <c r="M66" s="30">
        <f t="shared" si="6"/>
        <v>0</v>
      </c>
      <c r="N66" s="41">
        <f t="shared" si="7"/>
        <v>0</v>
      </c>
      <c r="O66" s="41">
        <f t="shared" si="8"/>
        <v>0</v>
      </c>
      <c r="P66" s="41" t="str">
        <f t="shared" si="9"/>
        <v/>
      </c>
      <c r="Q66" s="41" t="str">
        <f t="shared" si="10"/>
        <v/>
      </c>
      <c r="R66" s="41" t="str">
        <f t="shared" si="11"/>
        <v/>
      </c>
    </row>
    <row r="67" spans="1:18" x14ac:dyDescent="0.25">
      <c r="A67" s="30"/>
      <c r="B67" s="36" t="str">
        <f>IFERROR(VLOOKUP(A67,Engagés!$A$4:$E$83,2,FALSE()),"")</f>
        <v/>
      </c>
      <c r="C67" s="36" t="str">
        <f>IFERROR(VLOOKUP(A67,Engagés!$A$4:$E$83,3,FALSE()),"")</f>
        <v/>
      </c>
      <c r="D67" s="36" t="str">
        <f>IFERROR(VLOOKUP(A67,Engagés!$A$4:$E$83,4,FALSE()),"")</f>
        <v/>
      </c>
      <c r="E67" s="36" t="str">
        <f>IFERROR(VLOOKUP(A67,Engagés!$A$4:$E$83,5,FALSE()),"")</f>
        <v/>
      </c>
      <c r="F67" s="30" t="str">
        <f>IFERROR(VLOOKUP(A67,Lamballe!$B$5:$J$104,9,FALSE()),"")</f>
        <v/>
      </c>
      <c r="G67" s="54"/>
      <c r="H67" s="30" t="str">
        <f>IFERROR(VLOOKUP(A67,Languenan!$B$5:$J$104,9,FALSE()),"")</f>
        <v/>
      </c>
      <c r="I67" s="54" t="str">
        <f>IFERROR(VLOOKUP(A67,Plouezec!$B$5:$J$104,9,FALSE()),"")</f>
        <v/>
      </c>
      <c r="J67" s="30" t="str">
        <f>IFERROR(VLOOKUP(A67,Plemy!$B$5:$J$104,9,FALSE()),"")</f>
        <v/>
      </c>
      <c r="K67" s="54" t="str">
        <f>IFERROR(VLOOKUP(A67,Bourseul!$B$5:$J$104,9,FALSE()),"")</f>
        <v/>
      </c>
      <c r="L67" s="30" t="str">
        <f>IFERROR(VLOOKUP(A67,Pordic!$B$5:$J$104,9,FALSE()),"")</f>
        <v/>
      </c>
      <c r="M67" s="30">
        <f t="shared" si="6"/>
        <v>0</v>
      </c>
      <c r="N67" s="41">
        <f t="shared" si="7"/>
        <v>0</v>
      </c>
      <c r="O67" s="41">
        <f t="shared" si="8"/>
        <v>0</v>
      </c>
      <c r="P67" s="41" t="str">
        <f t="shared" si="9"/>
        <v/>
      </c>
      <c r="Q67" s="41" t="str">
        <f t="shared" si="10"/>
        <v/>
      </c>
      <c r="R67" s="41" t="str">
        <f t="shared" si="11"/>
        <v/>
      </c>
    </row>
    <row r="68" spans="1:18" x14ac:dyDescent="0.25">
      <c r="A68" s="30"/>
      <c r="B68" s="36" t="str">
        <f>IFERROR(VLOOKUP(A68,Engagés!$A$4:$E$83,2,FALSE()),"")</f>
        <v/>
      </c>
      <c r="C68" s="36" t="str">
        <f>IFERROR(VLOOKUP(A68,Engagés!$A$4:$E$83,3,FALSE()),"")</f>
        <v/>
      </c>
      <c r="D68" s="36" t="str">
        <f>IFERROR(VLOOKUP(A68,Engagés!$A$4:$E$83,4,FALSE()),"")</f>
        <v/>
      </c>
      <c r="E68" s="36" t="str">
        <f>IFERROR(VLOOKUP(A68,Engagés!$A$4:$E$83,5,FALSE()),"")</f>
        <v/>
      </c>
      <c r="F68" s="30" t="str">
        <f>IFERROR(VLOOKUP(A68,Lamballe!$B$5:$J$104,9,FALSE()),"")</f>
        <v/>
      </c>
      <c r="G68" s="54"/>
      <c r="H68" s="30" t="str">
        <f>IFERROR(VLOOKUP(A68,Languenan!$B$5:$J$104,9,FALSE()),"")</f>
        <v/>
      </c>
      <c r="I68" s="54" t="str">
        <f>IFERROR(VLOOKUP(A68,Plouezec!$B$5:$J$104,9,FALSE()),"")</f>
        <v/>
      </c>
      <c r="J68" s="30" t="str">
        <f>IFERROR(VLOOKUP(A68,Plemy!$B$5:$J$104,9,FALSE()),"")</f>
        <v/>
      </c>
      <c r="K68" s="54" t="str">
        <f>IFERROR(VLOOKUP(A68,Bourseul!$B$5:$J$104,9,FALSE()),"")</f>
        <v/>
      </c>
      <c r="L68" s="30" t="str">
        <f>IFERROR(VLOOKUP(A68,Pordic!$B$5:$J$104,9,FALSE()),"")</f>
        <v/>
      </c>
      <c r="M68" s="30">
        <f t="shared" ref="M68:M99" si="12">COUNT(F68:L68)</f>
        <v>0</v>
      </c>
      <c r="N68" s="41">
        <f t="shared" ref="N68:N88" si="13">IF(M68&gt;4,LARGE(F68:L68,1),0)</f>
        <v>0</v>
      </c>
      <c r="O68" s="41">
        <f t="shared" ref="O68:O88" si="14">IF(M68&gt;5,LARGE(F68:L68,2),0)</f>
        <v>0</v>
      </c>
      <c r="P68" s="41" t="str">
        <f t="shared" ref="P68:P99" si="15">IF(M68&gt;0,SUM(F68:L68)-N68-O68,"")</f>
        <v/>
      </c>
      <c r="Q68" s="41" t="str">
        <f t="shared" ref="Q68:Q88" si="16">IF(M68&gt;=4,SUM(F68:L68)-N68-O68,"")</f>
        <v/>
      </c>
      <c r="R68" s="41" t="str">
        <f t="shared" ref="R68:R88" si="17">IF(M68&gt;=4,(RANK(Q68,$Q$4:$Q$95,1)),"")</f>
        <v/>
      </c>
    </row>
    <row r="69" spans="1:18" x14ac:dyDescent="0.25">
      <c r="A69" s="30"/>
      <c r="B69" s="36" t="str">
        <f>IFERROR(VLOOKUP(A69,Engagés!$A$4:$E$83,2,FALSE()),"")</f>
        <v/>
      </c>
      <c r="C69" s="36" t="str">
        <f>IFERROR(VLOOKUP(A69,Engagés!$A$4:$E$83,3,FALSE()),"")</f>
        <v/>
      </c>
      <c r="D69" s="36" t="str">
        <f>IFERROR(VLOOKUP(A69,Engagés!$A$4:$E$83,4,FALSE()),"")</f>
        <v/>
      </c>
      <c r="E69" s="36" t="str">
        <f>IFERROR(VLOOKUP(A69,Engagés!$A$4:$E$83,5,FALSE()),"")</f>
        <v/>
      </c>
      <c r="F69" s="30" t="str">
        <f>IFERROR(VLOOKUP(A69,Lamballe!$B$5:$J$104,9,FALSE()),"")</f>
        <v/>
      </c>
      <c r="G69" s="54"/>
      <c r="H69" s="30" t="str">
        <f>IFERROR(VLOOKUP(A69,Languenan!$B$5:$J$104,9,FALSE()),"")</f>
        <v/>
      </c>
      <c r="I69" s="54" t="str">
        <f>IFERROR(VLOOKUP(A69,Plouezec!$B$5:$J$104,9,FALSE()),"")</f>
        <v/>
      </c>
      <c r="J69" s="30" t="str">
        <f>IFERROR(VLOOKUP(A69,Plemy!$B$5:$J$104,9,FALSE()),"")</f>
        <v/>
      </c>
      <c r="K69" s="54" t="str">
        <f>IFERROR(VLOOKUP(A69,Bourseul!$B$5:$J$104,9,FALSE()),"")</f>
        <v/>
      </c>
      <c r="L69" s="30" t="str">
        <f>IFERROR(VLOOKUP(A69,Pordic!$B$5:$J$104,9,FALSE()),"")</f>
        <v/>
      </c>
      <c r="M69" s="30">
        <f t="shared" si="12"/>
        <v>0</v>
      </c>
      <c r="N69" s="41">
        <f t="shared" si="13"/>
        <v>0</v>
      </c>
      <c r="O69" s="41">
        <f t="shared" si="14"/>
        <v>0</v>
      </c>
      <c r="P69" s="41" t="str">
        <f t="shared" si="15"/>
        <v/>
      </c>
      <c r="Q69" s="41" t="str">
        <f t="shared" si="16"/>
        <v/>
      </c>
      <c r="R69" s="41" t="str">
        <f t="shared" si="17"/>
        <v/>
      </c>
    </row>
    <row r="70" spans="1:18" x14ac:dyDescent="0.25">
      <c r="A70" s="30"/>
      <c r="B70" s="36" t="str">
        <f>IFERROR(VLOOKUP(A70,Engagés!$A$4:$E$83,2,FALSE()),"")</f>
        <v/>
      </c>
      <c r="C70" s="36" t="str">
        <f>IFERROR(VLOOKUP(A70,Engagés!$A$4:$E$83,3,FALSE()),"")</f>
        <v/>
      </c>
      <c r="D70" s="36" t="str">
        <f>IFERROR(VLOOKUP(A70,Engagés!$A$4:$E$83,4,FALSE()),"")</f>
        <v/>
      </c>
      <c r="E70" s="36" t="str">
        <f>IFERROR(VLOOKUP(A70,Engagés!$A$4:$E$83,5,FALSE()),"")</f>
        <v/>
      </c>
      <c r="F70" s="30" t="str">
        <f>IFERROR(VLOOKUP(A70,Lamballe!$B$5:$J$104,9,FALSE()),"")</f>
        <v/>
      </c>
      <c r="G70" s="54"/>
      <c r="H70" s="30" t="str">
        <f>IFERROR(VLOOKUP(A70,Languenan!$B$5:$J$104,9,FALSE()),"")</f>
        <v/>
      </c>
      <c r="I70" s="54" t="str">
        <f>IFERROR(VLOOKUP(A70,Plouezec!$B$5:$J$104,9,FALSE()),"")</f>
        <v/>
      </c>
      <c r="J70" s="30" t="str">
        <f>IFERROR(VLOOKUP(A70,Plemy!$B$5:$J$104,9,FALSE()),"")</f>
        <v/>
      </c>
      <c r="K70" s="54" t="str">
        <f>IFERROR(VLOOKUP(A70,Bourseul!$B$5:$J$104,9,FALSE()),"")</f>
        <v/>
      </c>
      <c r="L70" s="30" t="str">
        <f>IFERROR(VLOOKUP(A70,Pordic!$B$5:$J$104,9,FALSE()),"")</f>
        <v/>
      </c>
      <c r="M70" s="30">
        <f t="shared" si="12"/>
        <v>0</v>
      </c>
      <c r="N70" s="41">
        <f t="shared" si="13"/>
        <v>0</v>
      </c>
      <c r="O70" s="41">
        <f t="shared" si="14"/>
        <v>0</v>
      </c>
      <c r="P70" s="41" t="str">
        <f t="shared" si="15"/>
        <v/>
      </c>
      <c r="Q70" s="41" t="str">
        <f t="shared" si="16"/>
        <v/>
      </c>
      <c r="R70" s="41" t="str">
        <f t="shared" si="17"/>
        <v/>
      </c>
    </row>
    <row r="71" spans="1:18" x14ac:dyDescent="0.25">
      <c r="A71" s="30"/>
      <c r="B71" s="36" t="str">
        <f>IFERROR(VLOOKUP(A71,Engagés!$A$4:$E$83,2,FALSE()),"")</f>
        <v/>
      </c>
      <c r="C71" s="36" t="str">
        <f>IFERROR(VLOOKUP(A71,Engagés!$A$4:$E$83,3,FALSE()),"")</f>
        <v/>
      </c>
      <c r="D71" s="36" t="str">
        <f>IFERROR(VLOOKUP(A71,Engagés!$A$4:$E$83,4,FALSE()),"")</f>
        <v/>
      </c>
      <c r="E71" s="36" t="str">
        <f>IFERROR(VLOOKUP(A71,Engagés!$A$4:$E$83,5,FALSE()),"")</f>
        <v/>
      </c>
      <c r="F71" s="30" t="str">
        <f>IFERROR(VLOOKUP(A71,Lamballe!$B$5:$J$104,9,FALSE()),"")</f>
        <v/>
      </c>
      <c r="G71" s="54"/>
      <c r="H71" s="30" t="str">
        <f>IFERROR(VLOOKUP(A71,Languenan!$B$5:$J$104,9,FALSE()),"")</f>
        <v/>
      </c>
      <c r="I71" s="54" t="str">
        <f>IFERROR(VLOOKUP(A71,Plouezec!$B$5:$J$104,9,FALSE()),"")</f>
        <v/>
      </c>
      <c r="J71" s="30" t="str">
        <f>IFERROR(VLOOKUP(A71,Plemy!$B$5:$J$104,9,FALSE()),"")</f>
        <v/>
      </c>
      <c r="K71" s="54" t="str">
        <f>IFERROR(VLOOKUP(A71,Bourseul!$B$5:$J$104,9,FALSE()),"")</f>
        <v/>
      </c>
      <c r="L71" s="30" t="str">
        <f>IFERROR(VLOOKUP(A71,Pordic!$B$5:$J$104,9,FALSE()),"")</f>
        <v/>
      </c>
      <c r="M71" s="30">
        <f t="shared" si="12"/>
        <v>0</v>
      </c>
      <c r="N71" s="41">
        <f t="shared" si="13"/>
        <v>0</v>
      </c>
      <c r="O71" s="41">
        <f t="shared" si="14"/>
        <v>0</v>
      </c>
      <c r="P71" s="41" t="str">
        <f t="shared" si="15"/>
        <v/>
      </c>
      <c r="Q71" s="41" t="str">
        <f t="shared" si="16"/>
        <v/>
      </c>
      <c r="R71" s="41" t="str">
        <f t="shared" si="17"/>
        <v/>
      </c>
    </row>
    <row r="72" spans="1:18" x14ac:dyDescent="0.25">
      <c r="A72" s="30"/>
      <c r="B72" s="36" t="str">
        <f>IFERROR(VLOOKUP(A72,Engagés!$A$4:$E$83,2,FALSE()),"")</f>
        <v/>
      </c>
      <c r="C72" s="36" t="str">
        <f>IFERROR(VLOOKUP(A72,Engagés!$A$4:$E$83,3,FALSE()),"")</f>
        <v/>
      </c>
      <c r="D72" s="36" t="str">
        <f>IFERROR(VLOOKUP(A72,Engagés!$A$4:$E$83,4,FALSE()),"")</f>
        <v/>
      </c>
      <c r="E72" s="36" t="str">
        <f>IFERROR(VLOOKUP(A72,Engagés!$A$4:$E$83,5,FALSE()),"")</f>
        <v/>
      </c>
      <c r="F72" s="30" t="str">
        <f>IFERROR(VLOOKUP(A72,Lamballe!$B$5:$J$104,9,FALSE()),"")</f>
        <v/>
      </c>
      <c r="G72" s="54"/>
      <c r="H72" s="30" t="str">
        <f>IFERROR(VLOOKUP(A72,Languenan!$B$5:$J$104,9,FALSE()),"")</f>
        <v/>
      </c>
      <c r="I72" s="54" t="str">
        <f>IFERROR(VLOOKUP(A72,Plouezec!$B$5:$J$104,9,FALSE()),"")</f>
        <v/>
      </c>
      <c r="J72" s="30" t="str">
        <f>IFERROR(VLOOKUP(A72,Plemy!$B$5:$J$104,9,FALSE()),"")</f>
        <v/>
      </c>
      <c r="K72" s="54" t="str">
        <f>IFERROR(VLOOKUP(A72,Bourseul!$B$5:$J$104,9,FALSE()),"")</f>
        <v/>
      </c>
      <c r="L72" s="30" t="str">
        <f>IFERROR(VLOOKUP(A72,Pordic!$B$5:$J$104,9,FALSE()),"")</f>
        <v/>
      </c>
      <c r="M72" s="30">
        <f t="shared" si="12"/>
        <v>0</v>
      </c>
      <c r="N72" s="41">
        <f t="shared" si="13"/>
        <v>0</v>
      </c>
      <c r="O72" s="41">
        <f t="shared" si="14"/>
        <v>0</v>
      </c>
      <c r="P72" s="41" t="str">
        <f t="shared" si="15"/>
        <v/>
      </c>
      <c r="Q72" s="41" t="str">
        <f t="shared" si="16"/>
        <v/>
      </c>
      <c r="R72" s="41" t="str">
        <f t="shared" si="17"/>
        <v/>
      </c>
    </row>
    <row r="73" spans="1:18" x14ac:dyDescent="0.25">
      <c r="A73" s="30"/>
      <c r="B73" s="36" t="str">
        <f>IFERROR(VLOOKUP(A73,Engagés!$A$4:$E$83,2,FALSE()),"")</f>
        <v/>
      </c>
      <c r="C73" s="36" t="str">
        <f>IFERROR(VLOOKUP(A73,Engagés!$A$4:$E$83,3,FALSE()),"")</f>
        <v/>
      </c>
      <c r="D73" s="36" t="str">
        <f>IFERROR(VLOOKUP(A73,Engagés!$A$4:$E$83,4,FALSE()),"")</f>
        <v/>
      </c>
      <c r="E73" s="36" t="str">
        <f>IFERROR(VLOOKUP(A73,Engagés!$A$4:$E$83,5,FALSE()),"")</f>
        <v/>
      </c>
      <c r="F73" s="30" t="str">
        <f>IFERROR(VLOOKUP(A73,Lamballe!$B$5:$J$104,9,FALSE()),"")</f>
        <v/>
      </c>
      <c r="G73" s="54"/>
      <c r="H73" s="30" t="str">
        <f>IFERROR(VLOOKUP(A73,Languenan!$B$5:$J$104,9,FALSE()),"")</f>
        <v/>
      </c>
      <c r="I73" s="54" t="str">
        <f>IFERROR(VLOOKUP(A73,Plouezec!$B$5:$J$104,9,FALSE()),"")</f>
        <v/>
      </c>
      <c r="J73" s="30" t="str">
        <f>IFERROR(VLOOKUP(A73,Plemy!$B$5:$J$104,9,FALSE()),"")</f>
        <v/>
      </c>
      <c r="K73" s="54" t="str">
        <f>IFERROR(VLOOKUP(A73,Bourseul!$B$5:$J$104,9,FALSE()),"")</f>
        <v/>
      </c>
      <c r="L73" s="30" t="str">
        <f>IFERROR(VLOOKUP(A73,Pordic!$B$5:$J$104,9,FALSE()),"")</f>
        <v/>
      </c>
      <c r="M73" s="30">
        <f t="shared" si="12"/>
        <v>0</v>
      </c>
      <c r="N73" s="41">
        <f t="shared" si="13"/>
        <v>0</v>
      </c>
      <c r="O73" s="41">
        <f t="shared" si="14"/>
        <v>0</v>
      </c>
      <c r="P73" s="41" t="str">
        <f t="shared" si="15"/>
        <v/>
      </c>
      <c r="Q73" s="41" t="str">
        <f t="shared" si="16"/>
        <v/>
      </c>
      <c r="R73" s="41" t="str">
        <f t="shared" si="17"/>
        <v/>
      </c>
    </row>
    <row r="74" spans="1:18" x14ac:dyDescent="0.25">
      <c r="A74" s="30"/>
      <c r="B74" s="36" t="str">
        <f>IFERROR(VLOOKUP(A74,Engagés!$A$4:$E$83,2,FALSE()),"")</f>
        <v/>
      </c>
      <c r="C74" s="36" t="str">
        <f>IFERROR(VLOOKUP(A74,Engagés!$A$4:$E$83,3,FALSE()),"")</f>
        <v/>
      </c>
      <c r="D74" s="36" t="str">
        <f>IFERROR(VLOOKUP(A74,Engagés!$A$4:$E$83,4,FALSE()),"")</f>
        <v/>
      </c>
      <c r="E74" s="36" t="str">
        <f>IFERROR(VLOOKUP(A74,Engagés!$A$4:$E$83,5,FALSE()),"")</f>
        <v/>
      </c>
      <c r="F74" s="30" t="str">
        <f>IFERROR(VLOOKUP(A74,Lamballe!$B$5:$J$104,9,FALSE()),"")</f>
        <v/>
      </c>
      <c r="G74" s="54"/>
      <c r="H74" s="30" t="str">
        <f>IFERROR(VLOOKUP(A74,Languenan!$B$5:$J$104,9,FALSE()),"")</f>
        <v/>
      </c>
      <c r="I74" s="54" t="str">
        <f>IFERROR(VLOOKUP(A74,Plouezec!$B$5:$J$104,9,FALSE()),"")</f>
        <v/>
      </c>
      <c r="J74" s="30" t="str">
        <f>IFERROR(VLOOKUP(A74,Plemy!$B$5:$J$104,9,FALSE()),"")</f>
        <v/>
      </c>
      <c r="K74" s="54" t="str">
        <f>IFERROR(VLOOKUP(A74,Bourseul!$B$5:$J$104,9,FALSE()),"")</f>
        <v/>
      </c>
      <c r="L74" s="30" t="str">
        <f>IFERROR(VLOOKUP(A74,Pordic!$B$5:$J$104,9,FALSE()),"")</f>
        <v/>
      </c>
      <c r="M74" s="30">
        <f t="shared" si="12"/>
        <v>0</v>
      </c>
      <c r="N74" s="41">
        <f t="shared" si="13"/>
        <v>0</v>
      </c>
      <c r="O74" s="41">
        <f t="shared" si="14"/>
        <v>0</v>
      </c>
      <c r="P74" s="41" t="str">
        <f t="shared" si="15"/>
        <v/>
      </c>
      <c r="Q74" s="41" t="str">
        <f t="shared" si="16"/>
        <v/>
      </c>
      <c r="R74" s="41" t="str">
        <f t="shared" si="17"/>
        <v/>
      </c>
    </row>
    <row r="75" spans="1:18" x14ac:dyDescent="0.25">
      <c r="A75" s="30"/>
      <c r="B75" s="36" t="str">
        <f>IFERROR(VLOOKUP(A75,Engagés!$A$4:$E$83,2,FALSE()),"")</f>
        <v/>
      </c>
      <c r="C75" s="36" t="str">
        <f>IFERROR(VLOOKUP(A75,Engagés!$A$4:$E$83,3,FALSE()),"")</f>
        <v/>
      </c>
      <c r="D75" s="36" t="str">
        <f>IFERROR(VLOOKUP(A75,Engagés!$A$4:$E$83,4,FALSE()),"")</f>
        <v/>
      </c>
      <c r="E75" s="36" t="str">
        <f>IFERROR(VLOOKUP(A75,Engagés!$A$4:$E$83,5,FALSE()),"")</f>
        <v/>
      </c>
      <c r="F75" s="30" t="str">
        <f>IFERROR(VLOOKUP(A75,Lamballe!$B$5:$J$104,9,FALSE()),"")</f>
        <v/>
      </c>
      <c r="G75" s="54"/>
      <c r="H75" s="30" t="str">
        <f>IFERROR(VLOOKUP(A75,Languenan!$B$5:$J$104,9,FALSE()),"")</f>
        <v/>
      </c>
      <c r="I75" s="54" t="str">
        <f>IFERROR(VLOOKUP(A75,Plouezec!$B$5:$J$104,9,FALSE()),"")</f>
        <v/>
      </c>
      <c r="J75" s="30" t="str">
        <f>IFERROR(VLOOKUP(A75,Plemy!$B$5:$J$104,9,FALSE()),"")</f>
        <v/>
      </c>
      <c r="K75" s="54" t="str">
        <f>IFERROR(VLOOKUP(A75,Bourseul!$B$5:$J$104,9,FALSE()),"")</f>
        <v/>
      </c>
      <c r="L75" s="30" t="str">
        <f>IFERROR(VLOOKUP(A75,Pordic!$B$5:$J$104,9,FALSE()),"")</f>
        <v/>
      </c>
      <c r="M75" s="30">
        <f t="shared" si="12"/>
        <v>0</v>
      </c>
      <c r="N75" s="41">
        <f t="shared" si="13"/>
        <v>0</v>
      </c>
      <c r="O75" s="41">
        <f t="shared" si="14"/>
        <v>0</v>
      </c>
      <c r="P75" s="41" t="str">
        <f t="shared" si="15"/>
        <v/>
      </c>
      <c r="Q75" s="41" t="str">
        <f t="shared" si="16"/>
        <v/>
      </c>
      <c r="R75" s="41" t="str">
        <f t="shared" si="17"/>
        <v/>
      </c>
    </row>
    <row r="76" spans="1:18" x14ac:dyDescent="0.25">
      <c r="A76" s="30"/>
      <c r="B76" s="36" t="str">
        <f>IFERROR(VLOOKUP(A76,Engagés!$A$4:$E$83,2,FALSE()),"")</f>
        <v/>
      </c>
      <c r="C76" s="36" t="str">
        <f>IFERROR(VLOOKUP(A76,Engagés!$A$4:$E$83,3,FALSE()),"")</f>
        <v/>
      </c>
      <c r="D76" s="36" t="str">
        <f>IFERROR(VLOOKUP(A76,Engagés!$A$4:$E$83,4,FALSE()),"")</f>
        <v/>
      </c>
      <c r="E76" s="36" t="str">
        <f>IFERROR(VLOOKUP(A76,Engagés!$A$4:$E$83,5,FALSE()),"")</f>
        <v/>
      </c>
      <c r="F76" s="30" t="str">
        <f>IFERROR(VLOOKUP(A76,Lamballe!$B$5:$J$104,9,FALSE()),"")</f>
        <v/>
      </c>
      <c r="G76" s="54"/>
      <c r="H76" s="30" t="str">
        <f>IFERROR(VLOOKUP(A76,Languenan!$B$5:$J$104,9,FALSE()),"")</f>
        <v/>
      </c>
      <c r="I76" s="54" t="str">
        <f>IFERROR(VLOOKUP(A76,Plouezec!$B$5:$J$104,9,FALSE()),"")</f>
        <v/>
      </c>
      <c r="J76" s="30" t="str">
        <f>IFERROR(VLOOKUP(A76,Plemy!$B$5:$J$104,9,FALSE()),"")</f>
        <v/>
      </c>
      <c r="K76" s="54" t="str">
        <f>IFERROR(VLOOKUP(A76,Bourseul!$B$5:$J$104,9,FALSE()),"")</f>
        <v/>
      </c>
      <c r="L76" s="30" t="str">
        <f>IFERROR(VLOOKUP(A76,Pordic!$B$5:$J$104,9,FALSE()),"")</f>
        <v/>
      </c>
      <c r="M76" s="30">
        <f t="shared" si="12"/>
        <v>0</v>
      </c>
      <c r="N76" s="41">
        <f t="shared" si="13"/>
        <v>0</v>
      </c>
      <c r="O76" s="41">
        <f t="shared" si="14"/>
        <v>0</v>
      </c>
      <c r="P76" s="41" t="str">
        <f t="shared" si="15"/>
        <v/>
      </c>
      <c r="Q76" s="41" t="str">
        <f t="shared" si="16"/>
        <v/>
      </c>
      <c r="R76" s="41" t="str">
        <f t="shared" si="17"/>
        <v/>
      </c>
    </row>
    <row r="77" spans="1:18" x14ac:dyDescent="0.25">
      <c r="A77" s="30"/>
      <c r="B77" s="36" t="str">
        <f>IFERROR(VLOOKUP(A77,Engagés!$A$4:$E$83,2,FALSE()),"")</f>
        <v/>
      </c>
      <c r="C77" s="36" t="str">
        <f>IFERROR(VLOOKUP(A77,Engagés!$A$4:$E$83,3,FALSE()),"")</f>
        <v/>
      </c>
      <c r="D77" s="36" t="str">
        <f>IFERROR(VLOOKUP(A77,Engagés!$A$4:$E$83,4,FALSE()),"")</f>
        <v/>
      </c>
      <c r="E77" s="36" t="str">
        <f>IFERROR(VLOOKUP(A77,Engagés!$A$4:$E$83,5,FALSE()),"")</f>
        <v/>
      </c>
      <c r="F77" s="30" t="str">
        <f>IFERROR(VLOOKUP(A77,Lamballe!$B$5:$J$104,9,FALSE()),"")</f>
        <v/>
      </c>
      <c r="G77" s="54"/>
      <c r="H77" s="30" t="str">
        <f>IFERROR(VLOOKUP(A77,Languenan!$B$5:$J$104,9,FALSE()),"")</f>
        <v/>
      </c>
      <c r="I77" s="54" t="str">
        <f>IFERROR(VLOOKUP(A77,Plouezec!$B$5:$J$104,9,FALSE()),"")</f>
        <v/>
      </c>
      <c r="J77" s="30" t="str">
        <f>IFERROR(VLOOKUP(A77,Plemy!$B$5:$J$104,9,FALSE()),"")</f>
        <v/>
      </c>
      <c r="K77" s="54" t="str">
        <f>IFERROR(VLOOKUP(A77,Bourseul!$B$5:$J$104,9,FALSE()),"")</f>
        <v/>
      </c>
      <c r="L77" s="30" t="str">
        <f>IFERROR(VLOOKUP(A77,Pordic!$B$5:$J$104,9,FALSE()),"")</f>
        <v/>
      </c>
      <c r="M77" s="30">
        <f t="shared" si="12"/>
        <v>0</v>
      </c>
      <c r="N77" s="41">
        <f t="shared" si="13"/>
        <v>0</v>
      </c>
      <c r="O77" s="41">
        <f t="shared" si="14"/>
        <v>0</v>
      </c>
      <c r="P77" s="41" t="str">
        <f t="shared" si="15"/>
        <v/>
      </c>
      <c r="Q77" s="41" t="str">
        <f t="shared" si="16"/>
        <v/>
      </c>
      <c r="R77" s="41" t="str">
        <f t="shared" si="17"/>
        <v/>
      </c>
    </row>
    <row r="78" spans="1:18" x14ac:dyDescent="0.25">
      <c r="A78" s="30"/>
      <c r="B78" s="36" t="str">
        <f>IFERROR(VLOOKUP(A78,Engagés!$A$4:$E$83,2,FALSE()),"")</f>
        <v/>
      </c>
      <c r="C78" s="36" t="str">
        <f>IFERROR(VLOOKUP(A78,Engagés!$A$4:$E$83,3,FALSE()),"")</f>
        <v/>
      </c>
      <c r="D78" s="36" t="str">
        <f>IFERROR(VLOOKUP(A78,Engagés!$A$4:$E$83,4,FALSE()),"")</f>
        <v/>
      </c>
      <c r="E78" s="36" t="str">
        <f>IFERROR(VLOOKUP(A78,Engagés!$A$4:$E$83,5,FALSE()),"")</f>
        <v/>
      </c>
      <c r="F78" s="30" t="str">
        <f>IFERROR(VLOOKUP(A78,Lamballe!$B$5:$J$104,9,FALSE()),"")</f>
        <v/>
      </c>
      <c r="G78" s="54"/>
      <c r="H78" s="30" t="str">
        <f>IFERROR(VLOOKUP(A78,Languenan!$B$5:$J$104,9,FALSE()),"")</f>
        <v/>
      </c>
      <c r="I78" s="54" t="str">
        <f>IFERROR(VLOOKUP(A78,Plouezec!$B$5:$J$104,9,FALSE()),"")</f>
        <v/>
      </c>
      <c r="J78" s="30" t="str">
        <f>IFERROR(VLOOKUP(A78,Plemy!$B$5:$J$104,9,FALSE()),"")</f>
        <v/>
      </c>
      <c r="K78" s="54" t="str">
        <f>IFERROR(VLOOKUP(A78,Bourseul!$B$5:$J$104,9,FALSE()),"")</f>
        <v/>
      </c>
      <c r="L78" s="30" t="str">
        <f>IFERROR(VLOOKUP(A78,Pordic!$B$5:$J$104,9,FALSE()),"")</f>
        <v/>
      </c>
      <c r="M78" s="30">
        <f t="shared" si="12"/>
        <v>0</v>
      </c>
      <c r="N78" s="41">
        <f t="shared" si="13"/>
        <v>0</v>
      </c>
      <c r="O78" s="41">
        <f t="shared" si="14"/>
        <v>0</v>
      </c>
      <c r="P78" s="41" t="str">
        <f t="shared" si="15"/>
        <v/>
      </c>
      <c r="Q78" s="41" t="str">
        <f t="shared" si="16"/>
        <v/>
      </c>
      <c r="R78" s="41" t="str">
        <f t="shared" si="17"/>
        <v/>
      </c>
    </row>
    <row r="79" spans="1:18" x14ac:dyDescent="0.25">
      <c r="A79" s="30"/>
      <c r="B79" s="36" t="str">
        <f>IFERROR(VLOOKUP(A79,Engagés!$A$4:$E$83,2,FALSE()),"")</f>
        <v/>
      </c>
      <c r="C79" s="36" t="str">
        <f>IFERROR(VLOOKUP(A79,Engagés!$A$4:$E$83,3,FALSE()),"")</f>
        <v/>
      </c>
      <c r="D79" s="36" t="str">
        <f>IFERROR(VLOOKUP(A79,Engagés!$A$4:$E$83,4,FALSE()),"")</f>
        <v/>
      </c>
      <c r="E79" s="36" t="str">
        <f>IFERROR(VLOOKUP(A79,Engagés!$A$4:$E$83,5,FALSE()),"")</f>
        <v/>
      </c>
      <c r="F79" s="30" t="str">
        <f>IFERROR(VLOOKUP(A79,Lamballe!$B$5:$J$104,9,FALSE()),"")</f>
        <v/>
      </c>
      <c r="G79" s="54"/>
      <c r="H79" s="30" t="str">
        <f>IFERROR(VLOOKUP(A79,Languenan!$B$5:$J$104,9,FALSE()),"")</f>
        <v/>
      </c>
      <c r="I79" s="54" t="str">
        <f>IFERROR(VLOOKUP(A79,Plouezec!$B$5:$J$104,9,FALSE()),"")</f>
        <v/>
      </c>
      <c r="J79" s="30" t="str">
        <f>IFERROR(VLOOKUP(A79,Plemy!$B$5:$J$104,9,FALSE()),"")</f>
        <v/>
      </c>
      <c r="K79" s="54" t="str">
        <f>IFERROR(VLOOKUP(A79,Bourseul!$B$5:$J$104,9,FALSE()),"")</f>
        <v/>
      </c>
      <c r="L79" s="30" t="str">
        <f>IFERROR(VLOOKUP(A79,Pordic!$B$5:$J$104,9,FALSE()),"")</f>
        <v/>
      </c>
      <c r="M79" s="30">
        <f t="shared" si="12"/>
        <v>0</v>
      </c>
      <c r="N79" s="41">
        <f t="shared" si="13"/>
        <v>0</v>
      </c>
      <c r="O79" s="41">
        <f t="shared" si="14"/>
        <v>0</v>
      </c>
      <c r="P79" s="41" t="str">
        <f t="shared" si="15"/>
        <v/>
      </c>
      <c r="Q79" s="41" t="str">
        <f t="shared" si="16"/>
        <v/>
      </c>
      <c r="R79" s="41" t="str">
        <f t="shared" si="17"/>
        <v/>
      </c>
    </row>
    <row r="80" spans="1:18" x14ac:dyDescent="0.25">
      <c r="A80" s="30"/>
      <c r="B80" s="36" t="str">
        <f>IFERROR(VLOOKUP(A80,Engagés!$A$4:$E$83,2,FALSE()),"")</f>
        <v/>
      </c>
      <c r="C80" s="36" t="str">
        <f>IFERROR(VLOOKUP(A80,Engagés!$A$4:$E$83,3,FALSE()),"")</f>
        <v/>
      </c>
      <c r="D80" s="36" t="str">
        <f>IFERROR(VLOOKUP(A80,Engagés!$A$4:$E$83,4,FALSE()),"")</f>
        <v/>
      </c>
      <c r="E80" s="36" t="str">
        <f>IFERROR(VLOOKUP(A80,Engagés!$A$4:$E$83,5,FALSE()),"")</f>
        <v/>
      </c>
      <c r="F80" s="30" t="str">
        <f>IFERROR(VLOOKUP(A80,Lamballe!$B$5:$J$104,9,FALSE()),"")</f>
        <v/>
      </c>
      <c r="G80" s="54"/>
      <c r="H80" s="30" t="str">
        <f>IFERROR(VLOOKUP(A80,Languenan!$B$5:$J$104,9,FALSE()),"")</f>
        <v/>
      </c>
      <c r="I80" s="54" t="str">
        <f>IFERROR(VLOOKUP(A80,Plouezec!$B$5:$J$104,9,FALSE()),"")</f>
        <v/>
      </c>
      <c r="J80" s="30" t="str">
        <f>IFERROR(VLOOKUP(A80,Plemy!$B$5:$J$104,9,FALSE()),"")</f>
        <v/>
      </c>
      <c r="K80" s="54" t="str">
        <f>IFERROR(VLOOKUP(A80,Bourseul!$B$5:$J$104,9,FALSE()),"")</f>
        <v/>
      </c>
      <c r="L80" s="30" t="str">
        <f>IFERROR(VLOOKUP(A80,Pordic!$B$5:$J$104,9,FALSE()),"")</f>
        <v/>
      </c>
      <c r="M80" s="30">
        <f t="shared" si="12"/>
        <v>0</v>
      </c>
      <c r="N80" s="41">
        <f t="shared" si="13"/>
        <v>0</v>
      </c>
      <c r="O80" s="41">
        <f t="shared" si="14"/>
        <v>0</v>
      </c>
      <c r="P80" s="41" t="str">
        <f t="shared" si="15"/>
        <v/>
      </c>
      <c r="Q80" s="41" t="str">
        <f t="shared" si="16"/>
        <v/>
      </c>
      <c r="R80" s="41" t="str">
        <f t="shared" si="17"/>
        <v/>
      </c>
    </row>
    <row r="81" spans="1:18" x14ac:dyDescent="0.25">
      <c r="A81" s="30"/>
      <c r="B81" s="36" t="str">
        <f>IFERROR(VLOOKUP(A81,Engagés!$A$4:$E$83,2,FALSE()),"")</f>
        <v/>
      </c>
      <c r="C81" s="36" t="str">
        <f>IFERROR(VLOOKUP(A81,Engagés!$A$4:$E$83,3,FALSE()),"")</f>
        <v/>
      </c>
      <c r="D81" s="36" t="str">
        <f>IFERROR(VLOOKUP(A81,Engagés!$A$4:$E$83,4,FALSE()),"")</f>
        <v/>
      </c>
      <c r="E81" s="36" t="str">
        <f>IFERROR(VLOOKUP(A81,Engagés!$A$4:$E$83,5,FALSE()),"")</f>
        <v/>
      </c>
      <c r="F81" s="30" t="str">
        <f>IFERROR(VLOOKUP(A81,Lamballe!$B$5:$J$104,9,FALSE()),"")</f>
        <v/>
      </c>
      <c r="G81" s="54"/>
      <c r="H81" s="30" t="str">
        <f>IFERROR(VLOOKUP(A81,Languenan!$B$5:$J$104,9,FALSE()),"")</f>
        <v/>
      </c>
      <c r="I81" s="54" t="str">
        <f>IFERROR(VLOOKUP(A81,Plouezec!$B$5:$J$104,9,FALSE()),"")</f>
        <v/>
      </c>
      <c r="J81" s="30" t="str">
        <f>IFERROR(VLOOKUP(A81,Plemy!$B$5:$J$104,9,FALSE()),"")</f>
        <v/>
      </c>
      <c r="K81" s="54" t="str">
        <f>IFERROR(VLOOKUP(A81,Bourseul!$B$5:$J$104,9,FALSE()),"")</f>
        <v/>
      </c>
      <c r="L81" s="30" t="str">
        <f>IFERROR(VLOOKUP(A81,Pordic!$B$5:$J$104,9,FALSE()),"")</f>
        <v/>
      </c>
      <c r="M81" s="30">
        <f t="shared" si="12"/>
        <v>0</v>
      </c>
      <c r="N81" s="41">
        <f t="shared" si="13"/>
        <v>0</v>
      </c>
      <c r="O81" s="41">
        <f t="shared" si="14"/>
        <v>0</v>
      </c>
      <c r="P81" s="41" t="str">
        <f t="shared" si="15"/>
        <v/>
      </c>
      <c r="Q81" s="41" t="str">
        <f t="shared" si="16"/>
        <v/>
      </c>
      <c r="R81" s="41" t="str">
        <f t="shared" si="17"/>
        <v/>
      </c>
    </row>
    <row r="82" spans="1:18" x14ac:dyDescent="0.25">
      <c r="A82" s="30"/>
      <c r="B82" s="36" t="str">
        <f>IFERROR(VLOOKUP(A82,Engagés!$A$4:$E$83,2,FALSE()),"")</f>
        <v/>
      </c>
      <c r="C82" s="36" t="str">
        <f>IFERROR(VLOOKUP(A82,Engagés!$A$4:$E$83,3,FALSE()),"")</f>
        <v/>
      </c>
      <c r="D82" s="36" t="str">
        <f>IFERROR(VLOOKUP(A82,Engagés!$A$4:$E$83,4,FALSE()),"")</f>
        <v/>
      </c>
      <c r="E82" s="36" t="str">
        <f>IFERROR(VLOOKUP(A82,Engagés!$A$4:$E$83,5,FALSE()),"")</f>
        <v/>
      </c>
      <c r="F82" s="30" t="str">
        <f>IFERROR(VLOOKUP(A82,Lamballe!$B$5:$J$104,9,FALSE()),"")</f>
        <v/>
      </c>
      <c r="G82" s="54"/>
      <c r="H82" s="30" t="str">
        <f>IFERROR(VLOOKUP(A82,Languenan!$B$5:$J$104,9,FALSE()),"")</f>
        <v/>
      </c>
      <c r="I82" s="54" t="str">
        <f>IFERROR(VLOOKUP(A82,Plouezec!$B$5:$J$104,9,FALSE()),"")</f>
        <v/>
      </c>
      <c r="J82" s="30" t="str">
        <f>IFERROR(VLOOKUP(A82,Plemy!$B$5:$J$104,9,FALSE()),"")</f>
        <v/>
      </c>
      <c r="K82" s="54" t="str">
        <f>IFERROR(VLOOKUP(A82,Bourseul!$B$5:$J$104,9,FALSE()),"")</f>
        <v/>
      </c>
      <c r="L82" s="30" t="str">
        <f>IFERROR(VLOOKUP(A82,Pordic!$B$5:$J$104,9,FALSE()),"")</f>
        <v/>
      </c>
      <c r="M82" s="30">
        <f t="shared" si="12"/>
        <v>0</v>
      </c>
      <c r="N82" s="41">
        <f t="shared" si="13"/>
        <v>0</v>
      </c>
      <c r="O82" s="41">
        <f t="shared" si="14"/>
        <v>0</v>
      </c>
      <c r="P82" s="41" t="str">
        <f t="shared" si="15"/>
        <v/>
      </c>
      <c r="Q82" s="41" t="str">
        <f t="shared" si="16"/>
        <v/>
      </c>
      <c r="R82" s="41" t="str">
        <f t="shared" si="17"/>
        <v/>
      </c>
    </row>
    <row r="83" spans="1:18" x14ac:dyDescent="0.25">
      <c r="A83" s="30"/>
      <c r="B83" s="36" t="str">
        <f>IFERROR(VLOOKUP(A83,Engagés!$A$4:$E$83,2,FALSE()),"")</f>
        <v/>
      </c>
      <c r="C83" s="36" t="str">
        <f>IFERROR(VLOOKUP(A83,Engagés!$A$4:$E$83,3,FALSE()),"")</f>
        <v/>
      </c>
      <c r="D83" s="36" t="str">
        <f>IFERROR(VLOOKUP(A83,Engagés!$A$4:$E$83,4,FALSE()),"")</f>
        <v/>
      </c>
      <c r="E83" s="36" t="str">
        <f>IFERROR(VLOOKUP(A83,Engagés!$A$4:$E$83,5,FALSE()),"")</f>
        <v/>
      </c>
      <c r="F83" s="30" t="str">
        <f>IFERROR(VLOOKUP(A83,Lamballe!$B$5:$J$104,9,FALSE()),"")</f>
        <v/>
      </c>
      <c r="G83" s="54"/>
      <c r="H83" s="30" t="str">
        <f>IFERROR(VLOOKUP(A83,Languenan!$B$5:$J$104,9,FALSE()),"")</f>
        <v/>
      </c>
      <c r="I83" s="54" t="str">
        <f>IFERROR(VLOOKUP(A83,Plouezec!$B$5:$J$104,9,FALSE()),"")</f>
        <v/>
      </c>
      <c r="J83" s="30" t="str">
        <f>IFERROR(VLOOKUP(A83,Plemy!$B$5:$J$104,9,FALSE()),"")</f>
        <v/>
      </c>
      <c r="K83" s="54" t="str">
        <f>IFERROR(VLOOKUP(A83,Bourseul!$B$5:$J$104,9,FALSE()),"")</f>
        <v/>
      </c>
      <c r="L83" s="30" t="str">
        <f>IFERROR(VLOOKUP(A83,Pordic!$B$5:$J$104,9,FALSE()),"")</f>
        <v/>
      </c>
      <c r="M83" s="30">
        <f t="shared" si="12"/>
        <v>0</v>
      </c>
      <c r="N83" s="41">
        <f t="shared" si="13"/>
        <v>0</v>
      </c>
      <c r="O83" s="41">
        <f t="shared" si="14"/>
        <v>0</v>
      </c>
      <c r="P83" s="41" t="str">
        <f t="shared" si="15"/>
        <v/>
      </c>
      <c r="Q83" s="41" t="str">
        <f t="shared" si="16"/>
        <v/>
      </c>
      <c r="R83" s="41" t="str">
        <f t="shared" si="17"/>
        <v/>
      </c>
    </row>
    <row r="84" spans="1:18" x14ac:dyDescent="0.25">
      <c r="A84" s="30"/>
      <c r="B84" s="36" t="str">
        <f>IFERROR(VLOOKUP(A84,Engagés!$A$4:$E$83,2,FALSE()),"")</f>
        <v/>
      </c>
      <c r="C84" s="36" t="str">
        <f>IFERROR(VLOOKUP(A84,Engagés!$A$4:$E$83,3,FALSE()),"")</f>
        <v/>
      </c>
      <c r="D84" s="36" t="str">
        <f>IFERROR(VLOOKUP(A84,Engagés!$A$4:$E$83,4,FALSE()),"")</f>
        <v/>
      </c>
      <c r="E84" s="36" t="str">
        <f>IFERROR(VLOOKUP(A84,Engagés!$A$4:$E$83,5,FALSE()),"")</f>
        <v/>
      </c>
      <c r="F84" s="30" t="str">
        <f>IFERROR(VLOOKUP(A84,Lamballe!$B$5:$J$104,9,FALSE()),"")</f>
        <v/>
      </c>
      <c r="G84" s="54"/>
      <c r="H84" s="30" t="str">
        <f>IFERROR(VLOOKUP(A84,Languenan!$B$5:$J$104,9,FALSE()),"")</f>
        <v/>
      </c>
      <c r="I84" s="54" t="str">
        <f>IFERROR(VLOOKUP(A84,Plouezec!$B$5:$J$104,9,FALSE()),"")</f>
        <v/>
      </c>
      <c r="J84" s="30" t="str">
        <f>IFERROR(VLOOKUP(A84,Plemy!$B$5:$J$104,9,FALSE()),"")</f>
        <v/>
      </c>
      <c r="K84" s="54" t="str">
        <f>IFERROR(VLOOKUP(A84,Bourseul!$B$5:$J$104,9,FALSE()),"")</f>
        <v/>
      </c>
      <c r="L84" s="30" t="str">
        <f>IFERROR(VLOOKUP(A84,Pordic!$B$5:$J$104,9,FALSE()),"")</f>
        <v/>
      </c>
      <c r="M84" s="30">
        <f t="shared" si="12"/>
        <v>0</v>
      </c>
      <c r="N84" s="41">
        <f t="shared" si="13"/>
        <v>0</v>
      </c>
      <c r="O84" s="41">
        <f t="shared" si="14"/>
        <v>0</v>
      </c>
      <c r="P84" s="41" t="str">
        <f t="shared" si="15"/>
        <v/>
      </c>
      <c r="Q84" s="41" t="str">
        <f t="shared" si="16"/>
        <v/>
      </c>
      <c r="R84" s="41" t="str">
        <f t="shared" si="17"/>
        <v/>
      </c>
    </row>
    <row r="85" spans="1:18" x14ac:dyDescent="0.25">
      <c r="A85" s="30"/>
      <c r="B85" s="36" t="str">
        <f>IFERROR(VLOOKUP(A85,Engagés!$A$4:$E$83,2,FALSE()),"")</f>
        <v/>
      </c>
      <c r="C85" s="36" t="str">
        <f>IFERROR(VLOOKUP(A85,Engagés!$A$4:$E$83,3,FALSE()),"")</f>
        <v/>
      </c>
      <c r="D85" s="36" t="str">
        <f>IFERROR(VLOOKUP(A85,Engagés!$A$4:$E$83,4,FALSE()),"")</f>
        <v/>
      </c>
      <c r="E85" s="36" t="str">
        <f>IFERROR(VLOOKUP(A85,Engagés!$A$4:$E$83,5,FALSE()),"")</f>
        <v/>
      </c>
      <c r="F85" s="30" t="str">
        <f>IFERROR(VLOOKUP(A85,Lamballe!$B$5:$J$104,9,FALSE()),"")</f>
        <v/>
      </c>
      <c r="G85" s="54"/>
      <c r="H85" s="30" t="str">
        <f>IFERROR(VLOOKUP(A85,Languenan!$B$5:$J$104,9,FALSE()),"")</f>
        <v/>
      </c>
      <c r="I85" s="54" t="str">
        <f>IFERROR(VLOOKUP(A85,Plouezec!$B$5:$J$104,9,FALSE()),"")</f>
        <v/>
      </c>
      <c r="J85" s="30" t="str">
        <f>IFERROR(VLOOKUP(A85,Plemy!$B$5:$J$104,9,FALSE()),"")</f>
        <v/>
      </c>
      <c r="K85" s="54" t="str">
        <f>IFERROR(VLOOKUP(A85,Bourseul!$B$5:$J$104,9,FALSE()),"")</f>
        <v/>
      </c>
      <c r="L85" s="30" t="str">
        <f>IFERROR(VLOOKUP(A85,Pordic!$B$5:$J$104,9,FALSE()),"")</f>
        <v/>
      </c>
      <c r="M85" s="30">
        <f t="shared" si="12"/>
        <v>0</v>
      </c>
      <c r="N85" s="41">
        <f t="shared" si="13"/>
        <v>0</v>
      </c>
      <c r="O85" s="41">
        <f t="shared" si="14"/>
        <v>0</v>
      </c>
      <c r="P85" s="41" t="str">
        <f t="shared" si="15"/>
        <v/>
      </c>
      <c r="Q85" s="41" t="str">
        <f t="shared" si="16"/>
        <v/>
      </c>
      <c r="R85" s="41" t="str">
        <f t="shared" si="17"/>
        <v/>
      </c>
    </row>
    <row r="86" spans="1:18" x14ac:dyDescent="0.25">
      <c r="A86" s="30"/>
      <c r="B86" s="36" t="str">
        <f>IFERROR(VLOOKUP(A86,Engagés!$A$4:$E$83,2,FALSE()),"")</f>
        <v/>
      </c>
      <c r="C86" s="36" t="str">
        <f>IFERROR(VLOOKUP(A86,Engagés!$A$4:$E$83,3,FALSE()),"")</f>
        <v/>
      </c>
      <c r="D86" s="36" t="str">
        <f>IFERROR(VLOOKUP(A86,Engagés!$A$4:$E$83,4,FALSE()),"")</f>
        <v/>
      </c>
      <c r="E86" s="36" t="str">
        <f>IFERROR(VLOOKUP(A86,Engagés!$A$4:$E$83,5,FALSE()),"")</f>
        <v/>
      </c>
      <c r="F86" s="30" t="str">
        <f>IFERROR(VLOOKUP(A86,Lamballe!$B$5:$J$104,9,FALSE()),"")</f>
        <v/>
      </c>
      <c r="G86" s="54"/>
      <c r="H86" s="30" t="str">
        <f>IFERROR(VLOOKUP(A86,Languenan!$B$5:$J$104,9,FALSE()),"")</f>
        <v/>
      </c>
      <c r="I86" s="54" t="str">
        <f>IFERROR(VLOOKUP(A86,Plouezec!$B$5:$J$104,9,FALSE()),"")</f>
        <v/>
      </c>
      <c r="J86" s="30" t="str">
        <f>IFERROR(VLOOKUP(A86,Plemy!$B$5:$J$104,9,FALSE()),"")</f>
        <v/>
      </c>
      <c r="K86" s="54" t="str">
        <f>IFERROR(VLOOKUP(A86,Bourseul!$B$5:$J$104,9,FALSE()),"")</f>
        <v/>
      </c>
      <c r="L86" s="30" t="str">
        <f>IFERROR(VLOOKUP(A86,Pordic!$B$5:$J$104,9,FALSE()),"")</f>
        <v/>
      </c>
      <c r="M86" s="30">
        <f t="shared" si="12"/>
        <v>0</v>
      </c>
      <c r="N86" s="41">
        <f t="shared" si="13"/>
        <v>0</v>
      </c>
      <c r="O86" s="41">
        <f t="shared" si="14"/>
        <v>0</v>
      </c>
      <c r="P86" s="41" t="str">
        <f t="shared" si="15"/>
        <v/>
      </c>
      <c r="Q86" s="41" t="str">
        <f t="shared" si="16"/>
        <v/>
      </c>
      <c r="R86" s="41" t="str">
        <f t="shared" si="17"/>
        <v/>
      </c>
    </row>
    <row r="87" spans="1:18" x14ac:dyDescent="0.25">
      <c r="A87" s="30"/>
      <c r="B87" s="36" t="str">
        <f>IFERROR(VLOOKUP(A87,Engagés!$A$4:$E$83,2,FALSE()),"")</f>
        <v/>
      </c>
      <c r="C87" s="36" t="str">
        <f>IFERROR(VLOOKUP(A87,Engagés!$A$4:$E$83,3,FALSE()),"")</f>
        <v/>
      </c>
      <c r="D87" s="36" t="str">
        <f>IFERROR(VLOOKUP(A87,Engagés!$A$4:$E$83,4,FALSE()),"")</f>
        <v/>
      </c>
      <c r="E87" s="36" t="str">
        <f>IFERROR(VLOOKUP(A87,Engagés!$A$4:$E$83,5,FALSE()),"")</f>
        <v/>
      </c>
      <c r="F87" s="30" t="str">
        <f>IFERROR(VLOOKUP(A87,Lamballe!$B$5:$J$104,9,FALSE()),"")</f>
        <v/>
      </c>
      <c r="G87" s="54"/>
      <c r="H87" s="30" t="str">
        <f>IFERROR(VLOOKUP(A87,Languenan!$B$5:$J$104,9,FALSE()),"")</f>
        <v/>
      </c>
      <c r="I87" s="54" t="str">
        <f>IFERROR(VLOOKUP(A87,Plouezec!$B$5:$J$104,9,FALSE()),"")</f>
        <v/>
      </c>
      <c r="J87" s="30" t="str">
        <f>IFERROR(VLOOKUP(A87,Plemy!$B$5:$J$104,9,FALSE()),"")</f>
        <v/>
      </c>
      <c r="K87" s="54" t="str">
        <f>IFERROR(VLOOKUP(A87,Bourseul!$B$5:$J$104,9,FALSE()),"")</f>
        <v/>
      </c>
      <c r="L87" s="30" t="str">
        <f>IFERROR(VLOOKUP(A87,Pordic!$B$5:$J$104,9,FALSE()),"")</f>
        <v/>
      </c>
      <c r="M87" s="30">
        <f t="shared" si="12"/>
        <v>0</v>
      </c>
      <c r="N87" s="41">
        <f t="shared" si="13"/>
        <v>0</v>
      </c>
      <c r="O87" s="41">
        <f t="shared" si="14"/>
        <v>0</v>
      </c>
      <c r="P87" s="41" t="str">
        <f t="shared" si="15"/>
        <v/>
      </c>
      <c r="Q87" s="41" t="str">
        <f t="shared" si="16"/>
        <v/>
      </c>
      <c r="R87" s="41" t="str">
        <f t="shared" si="17"/>
        <v/>
      </c>
    </row>
    <row r="88" spans="1:18" x14ac:dyDescent="0.25">
      <c r="A88" s="30"/>
      <c r="B88" s="36" t="str">
        <f>IFERROR(VLOOKUP(A88,Engagés!$A$4:$E$83,2,FALSE()),"")</f>
        <v/>
      </c>
      <c r="C88" s="36" t="str">
        <f>IFERROR(VLOOKUP(A88,Engagés!$A$4:$E$83,3,FALSE()),"")</f>
        <v/>
      </c>
      <c r="D88" s="36" t="str">
        <f>IFERROR(VLOOKUP(A88,Engagés!$A$4:$E$83,4,FALSE()),"")</f>
        <v/>
      </c>
      <c r="E88" s="36" t="str">
        <f>IFERROR(VLOOKUP(A88,Engagés!$A$4:$E$83,5,FALSE()),"")</f>
        <v/>
      </c>
      <c r="F88" s="30" t="str">
        <f>IFERROR(VLOOKUP(A88,Lamballe!$B$5:$J$104,9,FALSE()),"")</f>
        <v/>
      </c>
      <c r="G88" s="54"/>
      <c r="H88" s="30" t="str">
        <f>IFERROR(VLOOKUP(A88,Languenan!$B$5:$J$104,9,FALSE()),"")</f>
        <v/>
      </c>
      <c r="I88" s="54" t="str">
        <f>IFERROR(VLOOKUP(A88,Plouezec!$B$5:$J$104,9,FALSE()),"")</f>
        <v/>
      </c>
      <c r="J88" s="30" t="str">
        <f>IFERROR(VLOOKUP(A88,Plemy!$B$5:$J$104,9,FALSE()),"")</f>
        <v/>
      </c>
      <c r="K88" s="54" t="str">
        <f>IFERROR(VLOOKUP(A88,Bourseul!$B$5:$J$104,9,FALSE()),"")</f>
        <v/>
      </c>
      <c r="L88" s="30" t="str">
        <f>IFERROR(VLOOKUP(A88,Pordic!$B$5:$J$104,9,FALSE()),"")</f>
        <v/>
      </c>
      <c r="M88" s="30">
        <f t="shared" si="12"/>
        <v>0</v>
      </c>
      <c r="N88" s="41">
        <f t="shared" si="13"/>
        <v>0</v>
      </c>
      <c r="O88" s="41">
        <f t="shared" si="14"/>
        <v>0</v>
      </c>
      <c r="P88" s="41" t="str">
        <f t="shared" si="15"/>
        <v/>
      </c>
      <c r="Q88" s="41" t="str">
        <f t="shared" si="16"/>
        <v/>
      </c>
      <c r="R88" s="41" t="str">
        <f t="shared" si="17"/>
        <v/>
      </c>
    </row>
    <row r="89" spans="1:18" x14ac:dyDescent="0.25">
      <c r="A89" s="30"/>
      <c r="B89" s="36" t="str">
        <f>IFERROR(VLOOKUP(A89,Engagés!$A$4:$E$83,2,FALSE()),"")</f>
        <v/>
      </c>
      <c r="C89" s="36" t="str">
        <f>IFERROR(VLOOKUP(A89,Engagés!$A$4:$E$83,3,FALSE()),"")</f>
        <v/>
      </c>
      <c r="D89" s="36" t="str">
        <f>IFERROR(VLOOKUP(A89,Engagés!$A$4:$E$83,4,FALSE()),"")</f>
        <v/>
      </c>
      <c r="E89" s="36" t="str">
        <f>IFERROR(VLOOKUP(A89,Engagés!$A$4:$E$83,5,FALSE()),"")</f>
        <v/>
      </c>
      <c r="F89" s="30" t="str">
        <f>IFERROR(VLOOKUP(A89,Lamballe!$B$5:$J$104,9,FALSE()),"")</f>
        <v/>
      </c>
      <c r="G89" s="54"/>
      <c r="H89" s="30" t="str">
        <f>IFERROR(VLOOKUP(A89,Languenan!$B$5:$J$104,9,FALSE()),"")</f>
        <v/>
      </c>
      <c r="I89" s="54" t="str">
        <f>IFERROR(VLOOKUP(A89,Plouezec!$B$5:$J$104,9,FALSE()),"")</f>
        <v/>
      </c>
      <c r="J89" s="30" t="str">
        <f>IFERROR(VLOOKUP(A89,Plemy!$B$5:$J$104,9,FALSE()),"")</f>
        <v/>
      </c>
      <c r="K89" s="54" t="str">
        <f>IFERROR(VLOOKUP(A89,Bourseul!$B$5:$J$104,9,FALSE()),"")</f>
        <v/>
      </c>
      <c r="L89" s="30" t="str">
        <f>IFERROR(VLOOKUP(A89,Pordic!$B$5:$J$104,9,FALSE()),"")</f>
        <v/>
      </c>
      <c r="M89" s="30">
        <f t="shared" si="12"/>
        <v>0</v>
      </c>
      <c r="N89" s="41">
        <f t="shared" ref="N89:N103" si="18">IF(M89&gt;5,LARGE(F89:L89,1),0)</f>
        <v>0</v>
      </c>
      <c r="O89" s="41">
        <f t="shared" ref="O89:O103" si="19">IF(M89&gt;6,LARGE(F89:L89,2),0)</f>
        <v>0</v>
      </c>
      <c r="P89" s="41" t="str">
        <f t="shared" si="15"/>
        <v/>
      </c>
      <c r="Q89" s="41" t="str">
        <f>IF(M89&gt;4,IF(Engagés!F89=1,RANK(P89,$P$4:$P$83,1)),"")</f>
        <v/>
      </c>
      <c r="R89" s="41"/>
    </row>
    <row r="90" spans="1:18" x14ac:dyDescent="0.25">
      <c r="A90" s="30"/>
      <c r="B90" s="36" t="str">
        <f>IFERROR(VLOOKUP(A90,Engagés!$A$4:$E$83,2,FALSE()),"")</f>
        <v/>
      </c>
      <c r="C90" s="36" t="str">
        <f>IFERROR(VLOOKUP(A90,Engagés!$A$4:$E$83,3,FALSE()),"")</f>
        <v/>
      </c>
      <c r="D90" s="36" t="str">
        <f>IFERROR(VLOOKUP(A90,Engagés!$A$4:$E$83,4,FALSE()),"")</f>
        <v/>
      </c>
      <c r="E90" s="36" t="str">
        <f>IFERROR(VLOOKUP(A90,Engagés!$A$4:$E$83,5,FALSE()),"")</f>
        <v/>
      </c>
      <c r="F90" s="30" t="str">
        <f>IFERROR(VLOOKUP(A90,Lamballe!$B$5:$J$104,9,FALSE()),"")</f>
        <v/>
      </c>
      <c r="G90" s="54"/>
      <c r="H90" s="30" t="str">
        <f>IFERROR(VLOOKUP(A90,Languenan!$B$5:$J$104,9,FALSE()),"")</f>
        <v/>
      </c>
      <c r="I90" s="54" t="str">
        <f>IFERROR(VLOOKUP(A90,Plouezec!$B$5:$J$104,9,FALSE()),"")</f>
        <v/>
      </c>
      <c r="J90" s="30" t="str">
        <f>IFERROR(VLOOKUP(A90,Plemy!$B$5:$J$104,9,FALSE()),"")</f>
        <v/>
      </c>
      <c r="K90" s="54" t="str">
        <f>IFERROR(VLOOKUP(A90,Bourseul!$B$5:$J$104,9,FALSE()),"")</f>
        <v/>
      </c>
      <c r="L90" s="30" t="str">
        <f>IFERROR(VLOOKUP(A90,Pordic!$B$5:$J$104,9,FALSE()),"")</f>
        <v/>
      </c>
      <c r="M90" s="30">
        <f t="shared" si="12"/>
        <v>0</v>
      </c>
      <c r="N90" s="41">
        <f t="shared" si="18"/>
        <v>0</v>
      </c>
      <c r="O90" s="41">
        <f t="shared" si="19"/>
        <v>0</v>
      </c>
      <c r="P90" s="41" t="str">
        <f t="shared" si="15"/>
        <v/>
      </c>
      <c r="Q90" s="41" t="str">
        <f>IF(M90&gt;4,IF(Engagés!F90=1,RANK(P90,$P$4:$P$83,1)),"")</f>
        <v/>
      </c>
      <c r="R90" s="41"/>
    </row>
    <row r="91" spans="1:18" x14ac:dyDescent="0.25">
      <c r="A91" s="30"/>
      <c r="B91" s="36" t="str">
        <f>IFERROR(VLOOKUP(A91,Engagés!$A$4:$E$83,2,FALSE()),"")</f>
        <v/>
      </c>
      <c r="C91" s="36" t="str">
        <f>IFERROR(VLOOKUP(A91,Engagés!$A$4:$E$83,3,FALSE()),"")</f>
        <v/>
      </c>
      <c r="D91" s="36" t="str">
        <f>IFERROR(VLOOKUP(A91,Engagés!$A$4:$E$83,4,FALSE()),"")</f>
        <v/>
      </c>
      <c r="E91" s="36" t="str">
        <f>IFERROR(VLOOKUP(A91,Engagés!$A$4:$E$83,5,FALSE()),"")</f>
        <v/>
      </c>
      <c r="F91" s="30" t="str">
        <f>IFERROR(VLOOKUP(A91,Lamballe!$B$5:$J$104,9,FALSE()),"")</f>
        <v/>
      </c>
      <c r="G91" s="54"/>
      <c r="H91" s="30" t="str">
        <f>IFERROR(VLOOKUP(A91,Languenan!$B$5:$J$104,9,FALSE()),"")</f>
        <v/>
      </c>
      <c r="I91" s="54" t="str">
        <f>IFERROR(VLOOKUP(A91,Plouezec!$B$5:$J$104,9,FALSE()),"")</f>
        <v/>
      </c>
      <c r="J91" s="30" t="str">
        <f>IFERROR(VLOOKUP(A91,Plemy!$B$5:$J$104,9,FALSE()),"")</f>
        <v/>
      </c>
      <c r="K91" s="54" t="str">
        <f>IFERROR(VLOOKUP(A91,Bourseul!$B$5:$J$104,9,FALSE()),"")</f>
        <v/>
      </c>
      <c r="L91" s="30" t="str">
        <f>IFERROR(VLOOKUP(A91,Pordic!$B$5:$J$104,9,FALSE()),"")</f>
        <v/>
      </c>
      <c r="M91" s="30">
        <f t="shared" si="12"/>
        <v>0</v>
      </c>
      <c r="N91" s="41">
        <f t="shared" si="18"/>
        <v>0</v>
      </c>
      <c r="O91" s="41">
        <f t="shared" si="19"/>
        <v>0</v>
      </c>
      <c r="P91" s="41" t="str">
        <f t="shared" si="15"/>
        <v/>
      </c>
      <c r="Q91" s="41" t="str">
        <f>IF(M91&gt;4,IF(Engagés!F91=1,RANK(P91,$P$4:$P$83,1)),"")</f>
        <v/>
      </c>
      <c r="R91" s="41"/>
    </row>
    <row r="92" spans="1:18" x14ac:dyDescent="0.25">
      <c r="A92" s="30"/>
      <c r="B92" s="36" t="str">
        <f>IFERROR(VLOOKUP(A92,Engagés!$A$4:$E$83,2,FALSE()),"")</f>
        <v/>
      </c>
      <c r="C92" s="36" t="str">
        <f>IFERROR(VLOOKUP(A92,Engagés!$A$4:$E$83,3,FALSE()),"")</f>
        <v/>
      </c>
      <c r="D92" s="36" t="str">
        <f>IFERROR(VLOOKUP(A92,Engagés!$A$4:$E$83,4,FALSE()),"")</f>
        <v/>
      </c>
      <c r="E92" s="36" t="str">
        <f>IFERROR(VLOOKUP(A92,Engagés!$A$4:$E$83,5,FALSE()),"")</f>
        <v/>
      </c>
      <c r="F92" s="30" t="str">
        <f>IFERROR(VLOOKUP(A92,Lamballe!$B$5:$J$104,9,FALSE()),"")</f>
        <v/>
      </c>
      <c r="G92" s="54"/>
      <c r="H92" s="30" t="str">
        <f>IFERROR(VLOOKUP(A92,Languenan!$B$5:$J$104,9,FALSE()),"")</f>
        <v/>
      </c>
      <c r="I92" s="54" t="str">
        <f>IFERROR(VLOOKUP(A92,Plouezec!$B$5:$J$104,9,FALSE()),"")</f>
        <v/>
      </c>
      <c r="J92" s="30" t="str">
        <f>IFERROR(VLOOKUP(A92,Plemy!$B$5:$J$104,9,FALSE()),"")</f>
        <v/>
      </c>
      <c r="K92" s="54" t="str">
        <f>IFERROR(VLOOKUP(A92,Bourseul!$B$5:$J$104,9,FALSE()),"")</f>
        <v/>
      </c>
      <c r="L92" s="30" t="str">
        <f>IFERROR(VLOOKUP(A92,Pordic!$B$5:$J$104,9,FALSE()),"")</f>
        <v/>
      </c>
      <c r="M92" s="30">
        <f t="shared" si="12"/>
        <v>0</v>
      </c>
      <c r="N92" s="41">
        <f t="shared" si="18"/>
        <v>0</v>
      </c>
      <c r="O92" s="41">
        <f t="shared" si="19"/>
        <v>0</v>
      </c>
      <c r="P92" s="41" t="str">
        <f t="shared" si="15"/>
        <v/>
      </c>
      <c r="Q92" s="41" t="str">
        <f>IF(M92&gt;4,IF(Engagés!F92=1,RANK(P92,$P$4:$P$83,1)),"")</f>
        <v/>
      </c>
      <c r="R92" s="41"/>
    </row>
    <row r="93" spans="1:18" x14ac:dyDescent="0.25">
      <c r="A93" s="30"/>
      <c r="B93" s="36" t="str">
        <f>IFERROR(VLOOKUP(A93,Engagés!$A$4:$E$83,2,FALSE()),"")</f>
        <v/>
      </c>
      <c r="C93" s="36" t="str">
        <f>IFERROR(VLOOKUP(A93,Engagés!$A$4:$E$83,3,FALSE()),"")</f>
        <v/>
      </c>
      <c r="D93" s="36" t="str">
        <f>IFERROR(VLOOKUP(A93,Engagés!$A$4:$E$83,4,FALSE()),"")</f>
        <v/>
      </c>
      <c r="E93" s="36" t="str">
        <f>IFERROR(VLOOKUP(A93,Engagés!$A$4:$E$83,5,FALSE()),"")</f>
        <v/>
      </c>
      <c r="F93" s="30" t="str">
        <f>IFERROR(VLOOKUP(A93,Lamballe!$B$5:$J$104,9,FALSE()),"")</f>
        <v/>
      </c>
      <c r="G93" s="54"/>
      <c r="H93" s="30" t="str">
        <f>IFERROR(VLOOKUP(A93,Languenan!$B$5:$J$104,9,FALSE()),"")</f>
        <v/>
      </c>
      <c r="I93" s="54" t="str">
        <f>IFERROR(VLOOKUP(A93,Plouezec!$B$5:$J$104,9,FALSE()),"")</f>
        <v/>
      </c>
      <c r="J93" s="30" t="str">
        <f>IFERROR(VLOOKUP(A93,Plemy!$B$5:$J$104,9,FALSE()),"")</f>
        <v/>
      </c>
      <c r="K93" s="54" t="str">
        <f>IFERROR(VLOOKUP(A93,Bourseul!$B$5:$J$104,9,FALSE()),"")</f>
        <v/>
      </c>
      <c r="L93" s="30" t="str">
        <f>IFERROR(VLOOKUP(A93,Pordic!$B$5:$J$104,9,FALSE()),"")</f>
        <v/>
      </c>
      <c r="M93" s="30">
        <f t="shared" si="12"/>
        <v>0</v>
      </c>
      <c r="N93" s="41">
        <f t="shared" si="18"/>
        <v>0</v>
      </c>
      <c r="O93" s="41">
        <f t="shared" si="19"/>
        <v>0</v>
      </c>
      <c r="P93" s="41" t="str">
        <f t="shared" si="15"/>
        <v/>
      </c>
      <c r="Q93" s="41" t="str">
        <f>IF(M93&gt;4,IF(Engagés!F93=1,RANK(P93,$P$4:$P$83,1)),"")</f>
        <v/>
      </c>
      <c r="R93" s="41"/>
    </row>
    <row r="94" spans="1:18" x14ac:dyDescent="0.25">
      <c r="A94" s="30"/>
      <c r="B94" s="41" t="str">
        <f>IF(Engagés!B113&gt;0,Engagés!B113,"")</f>
        <v/>
      </c>
      <c r="C94" s="36" t="str">
        <f>IFERROR(VLOOKUP(A94,Engagés!$A$4:$E$83,3,FALSE()),"")</f>
        <v/>
      </c>
      <c r="D94" s="41"/>
      <c r="E94" s="36" t="str">
        <f>IFERROR(VLOOKUP(A94,Engagés!$A$4:$E$83,5,FALSE()),"")</f>
        <v/>
      </c>
      <c r="F94" s="30" t="str">
        <f>IFERROR(VLOOKUP(A94,Lamballe!$B$5:$J$104,9,FALSE()),"")</f>
        <v/>
      </c>
      <c r="G94" s="54"/>
      <c r="H94" s="30" t="str">
        <f>IFERROR(VLOOKUP(A94,Languenan!$B$5:$J$104,9,FALSE()),"")</f>
        <v/>
      </c>
      <c r="I94" s="54" t="str">
        <f>IFERROR(VLOOKUP(A94,Plouezec!$B$5:$J$104,9,FALSE()),"")</f>
        <v/>
      </c>
      <c r="J94" s="30" t="str">
        <f>IFERROR(VLOOKUP(A94,Plemy!$B$5:$J$104,9,FALSE()),"")</f>
        <v/>
      </c>
      <c r="K94" s="54" t="str">
        <f>IFERROR(VLOOKUP(A94,Bourseul!$B$5:$J$104,9,FALSE()),"")</f>
        <v/>
      </c>
      <c r="L94" s="30" t="str">
        <f>IFERROR(VLOOKUP(A94,Pordic!$B$5:$J$104,9,FALSE()),"")</f>
        <v/>
      </c>
      <c r="M94" s="30">
        <f t="shared" si="12"/>
        <v>0</v>
      </c>
      <c r="N94" s="41">
        <f t="shared" si="18"/>
        <v>0</v>
      </c>
      <c r="O94" s="41">
        <f t="shared" si="19"/>
        <v>0</v>
      </c>
      <c r="P94" s="41" t="str">
        <f t="shared" si="15"/>
        <v/>
      </c>
      <c r="Q94" s="41" t="str">
        <f>IF(M94&gt;4,IF(Engagés!F94=1,RANK(P94,$P$4:$P$83,1)),"")</f>
        <v/>
      </c>
      <c r="R94" s="41"/>
    </row>
    <row r="95" spans="1:18" x14ac:dyDescent="0.25">
      <c r="A95" s="30"/>
      <c r="B95" s="41" t="str">
        <f>IF(Engagés!B121&gt;0,Engagés!B121,"")</f>
        <v/>
      </c>
      <c r="C95" s="36" t="str">
        <f>IFERROR(VLOOKUP(A95,Engagés!$A$4:$E$83,3,FALSE()),"")</f>
        <v/>
      </c>
      <c r="D95" s="41"/>
      <c r="E95" s="36" t="str">
        <f>IFERROR(VLOOKUP(A95,Engagés!$A$4:$E$83,5,FALSE()),"")</f>
        <v/>
      </c>
      <c r="F95" s="30" t="str">
        <f>IFERROR(VLOOKUP(A95,Lamballe!$B$5:$J$104,9,FALSE()),"")</f>
        <v/>
      </c>
      <c r="G95" s="54"/>
      <c r="H95" s="30" t="str">
        <f>IFERROR(VLOOKUP(A95,Languenan!$B$5:$J$104,9,FALSE()),"")</f>
        <v/>
      </c>
      <c r="I95" s="54" t="str">
        <f>IFERROR(VLOOKUP(A95,Plouezec!$B$5:$J$104,9,FALSE()),"")</f>
        <v/>
      </c>
      <c r="J95" s="30" t="str">
        <f>IFERROR(VLOOKUP(A95,Plemy!$B$5:$J$104,9,FALSE()),"")</f>
        <v/>
      </c>
      <c r="K95" s="54" t="str">
        <f>IFERROR(VLOOKUP(A95,Bourseul!$B$5:$J$104,9,FALSE()),"")</f>
        <v/>
      </c>
      <c r="L95" s="30" t="str">
        <f>IFERROR(VLOOKUP(A95,Pordic!$B$5:$J$104,9,FALSE()),"")</f>
        <v/>
      </c>
      <c r="M95" s="30">
        <f t="shared" si="12"/>
        <v>0</v>
      </c>
      <c r="N95" s="41">
        <f t="shared" si="18"/>
        <v>0</v>
      </c>
      <c r="O95" s="41">
        <f t="shared" si="19"/>
        <v>0</v>
      </c>
      <c r="P95" s="41" t="str">
        <f t="shared" si="15"/>
        <v/>
      </c>
      <c r="Q95" s="41" t="str">
        <f>IF(M95&gt;4,IF(Engagés!F95=1,RANK(P95,$P$4:$P$83,1)),"")</f>
        <v/>
      </c>
      <c r="R95" s="41"/>
    </row>
    <row r="96" spans="1:18" x14ac:dyDescent="0.25">
      <c r="A96" s="30"/>
      <c r="B96" s="41" t="str">
        <f>IF(Engagés!B109&gt;0,Engagés!B109,"")</f>
        <v/>
      </c>
      <c r="C96" s="36" t="str">
        <f>IFERROR(VLOOKUP(A96,Engagés!$A$4:$E$83,3,FALSE()),"")</f>
        <v/>
      </c>
      <c r="D96" s="41"/>
      <c r="E96" s="36" t="str">
        <f>IFERROR(VLOOKUP(A96,Engagés!$A$4:$E$83,5,FALSE()),"")</f>
        <v/>
      </c>
      <c r="F96" s="30" t="str">
        <f>IFERROR(VLOOKUP(A96,Lamballe!$B$5:$J$104,9,FALSE()),"")</f>
        <v/>
      </c>
      <c r="G96" s="54"/>
      <c r="H96" s="30" t="str">
        <f>IFERROR(VLOOKUP(A96,Languenan!$B$5:$J$104,9,FALSE()),"")</f>
        <v/>
      </c>
      <c r="I96" s="54" t="str">
        <f>IFERROR(VLOOKUP(A96,Plouezec!$B$5:$J$104,9,FALSE()),"")</f>
        <v/>
      </c>
      <c r="J96" s="30" t="str">
        <f>IFERROR(VLOOKUP(A96,Plemy!$B$5:$J$104,9,FALSE()),"")</f>
        <v/>
      </c>
      <c r="K96" s="54" t="str">
        <f>IFERROR(VLOOKUP(A96,Bourseul!$B$5:$J$104,9,FALSE()),"")</f>
        <v/>
      </c>
      <c r="L96" s="30" t="str">
        <f>IFERROR(VLOOKUP(A96,Pordic!$B$5:$J$104,9,FALSE()),"")</f>
        <v/>
      </c>
      <c r="M96" s="30">
        <f t="shared" si="12"/>
        <v>0</v>
      </c>
      <c r="N96" s="41">
        <f t="shared" si="18"/>
        <v>0</v>
      </c>
      <c r="O96" s="41">
        <f t="shared" si="19"/>
        <v>0</v>
      </c>
      <c r="P96" s="41" t="str">
        <f t="shared" si="15"/>
        <v/>
      </c>
      <c r="Q96" s="41" t="str">
        <f>IF(M96&gt;4,IF(Engagés!F96=1,RANK(P96,$P$4:$P$83,1)),"")</f>
        <v/>
      </c>
      <c r="R96" s="41"/>
    </row>
    <row r="97" spans="1:18" x14ac:dyDescent="0.25">
      <c r="A97" s="30"/>
      <c r="B97" s="41" t="str">
        <f>IF(Engagés!B132&gt;0,Engagés!B132,"")</f>
        <v/>
      </c>
      <c r="C97" s="36" t="str">
        <f>IFERROR(VLOOKUP(A97,Engagés!$A$4:$E$83,3,FALSE()),"")</f>
        <v/>
      </c>
      <c r="D97" s="41"/>
      <c r="E97" s="36" t="str">
        <f>IFERROR(VLOOKUP(A97,Engagés!$A$4:$E$83,5,FALSE()),"")</f>
        <v/>
      </c>
      <c r="F97" s="30" t="str">
        <f>IFERROR(VLOOKUP(A97,Lamballe!$B$5:$J$104,9,FALSE()),"")</f>
        <v/>
      </c>
      <c r="G97" s="54"/>
      <c r="H97" s="30" t="str">
        <f>IFERROR(VLOOKUP(A97,Languenan!$B$5:$J$104,9,FALSE()),"")</f>
        <v/>
      </c>
      <c r="I97" s="54" t="str">
        <f>IFERROR(VLOOKUP(A97,Plouezec!$B$5:$J$104,9,FALSE()),"")</f>
        <v/>
      </c>
      <c r="J97" s="30" t="str">
        <f>IFERROR(VLOOKUP(A97,Plemy!$B$5:$J$104,9,FALSE()),"")</f>
        <v/>
      </c>
      <c r="K97" s="54" t="str">
        <f>IFERROR(VLOOKUP(A97,Bourseul!$B$5:$J$104,9,FALSE()),"")</f>
        <v/>
      </c>
      <c r="L97" s="30" t="str">
        <f>IFERROR(VLOOKUP(A97,Pordic!$B$5:$J$104,9,FALSE()),"")</f>
        <v/>
      </c>
      <c r="M97" s="30">
        <f t="shared" si="12"/>
        <v>0</v>
      </c>
      <c r="N97" s="41">
        <f t="shared" si="18"/>
        <v>0</v>
      </c>
      <c r="O97" s="41">
        <f t="shared" si="19"/>
        <v>0</v>
      </c>
      <c r="P97" s="41" t="str">
        <f t="shared" si="15"/>
        <v/>
      </c>
      <c r="Q97" s="41" t="str">
        <f>IF(M97&gt;4,IF(Engagés!F97=1,RANK(P97,$P$4:$P$83,1)),"")</f>
        <v/>
      </c>
      <c r="R97" s="41"/>
    </row>
    <row r="98" spans="1:18" x14ac:dyDescent="0.25">
      <c r="A98" s="30"/>
      <c r="B98" s="41" t="str">
        <f>IF(Engagés!B132&gt;0,Engagés!B132,"")</f>
        <v/>
      </c>
      <c r="C98" s="41" t="str">
        <f>IF(Engagés!C98&gt;0,Engagés!C98,"")</f>
        <v/>
      </c>
      <c r="D98" s="41" t="str">
        <f>IF(Engagés!D98&gt;0,Engagés!D98,"")</f>
        <v/>
      </c>
      <c r="E98" s="36" t="str">
        <f>IFERROR(VLOOKUP(A98,Engagés!$A$4:$E$83,5,FALSE()),"")</f>
        <v/>
      </c>
      <c r="F98" s="30" t="str">
        <f>IFERROR(VLOOKUP(A98,Lamballe!$B$5:$J$104,9,FALSE()),"")</f>
        <v/>
      </c>
      <c r="G98" s="54"/>
      <c r="H98" s="30" t="str">
        <f>IFERROR(VLOOKUP(A98,Languenan!$B$5:$J$104,9,FALSE()),"")</f>
        <v/>
      </c>
      <c r="I98" s="54" t="str">
        <f>IFERROR(VLOOKUP(A98,Plouezec!$B$5:$J$104,9,FALSE()),"")</f>
        <v/>
      </c>
      <c r="J98" s="30" t="str">
        <f>IFERROR(VLOOKUP(A98,Plemy!$B$5:$J$104,9,FALSE()),"")</f>
        <v/>
      </c>
      <c r="K98" s="54" t="str">
        <f>IFERROR(VLOOKUP(A98,Bourseul!$B$5:$J$104,9,FALSE()),"")</f>
        <v/>
      </c>
      <c r="L98" s="30" t="str">
        <f>IFERROR(VLOOKUP(A98,Pordic!$B$5:$J$104,9,FALSE()),"")</f>
        <v/>
      </c>
      <c r="M98" s="30">
        <f t="shared" si="12"/>
        <v>0</v>
      </c>
      <c r="N98" s="41">
        <f t="shared" si="18"/>
        <v>0</v>
      </c>
      <c r="O98" s="41">
        <f t="shared" si="19"/>
        <v>0</v>
      </c>
      <c r="P98" s="41" t="str">
        <f t="shared" si="15"/>
        <v/>
      </c>
      <c r="Q98" s="41" t="str">
        <f>IF(M98&gt;4,IF(Engagés!F98=1,RANK(P98,$P$4:$P$83,1)),"")</f>
        <v/>
      </c>
      <c r="R98" s="41"/>
    </row>
    <row r="99" spans="1:18" x14ac:dyDescent="0.25">
      <c r="A99" s="30"/>
      <c r="B99" s="41" t="str">
        <f>IF(Engagés!B143&gt;0,Engagés!B143,"")</f>
        <v/>
      </c>
      <c r="C99" s="41" t="str">
        <f>IF(Engagés!C99&gt;0,Engagés!C99,"")</f>
        <v/>
      </c>
      <c r="D99" s="41" t="str">
        <f>IF(Engagés!D99&gt;0,Engagés!D99,"")</f>
        <v/>
      </c>
      <c r="E99" s="36" t="str">
        <f>IFERROR(VLOOKUP(A99,Engagés!$A$4:$E$83,5,FALSE()),"")</f>
        <v/>
      </c>
      <c r="F99" s="30" t="str">
        <f>IFERROR(VLOOKUP(A99,Lamballe!$B$5:$J$104,9,FALSE()),"")</f>
        <v/>
      </c>
      <c r="G99" s="54"/>
      <c r="H99" s="30" t="str">
        <f>IFERROR(VLOOKUP(A99,Languenan!$B$5:$J$104,9,FALSE()),"")</f>
        <v/>
      </c>
      <c r="I99" s="54" t="str">
        <f>IFERROR(VLOOKUP(A99,Plouezec!$B$5:$J$104,9,FALSE()),"")</f>
        <v/>
      </c>
      <c r="J99" s="30" t="str">
        <f>IFERROR(VLOOKUP(A99,Plemy!$B$5:$J$104,9,FALSE()),"")</f>
        <v/>
      </c>
      <c r="K99" s="54" t="str">
        <f>IFERROR(VLOOKUP(A99,Bourseul!$B$5:$J$104,9,FALSE()),"")</f>
        <v/>
      </c>
      <c r="L99" s="30" t="str">
        <f>IFERROR(VLOOKUP(A99,Pordic!$B$5:$J$104,9,FALSE()),"")</f>
        <v/>
      </c>
      <c r="M99" s="30">
        <f t="shared" si="12"/>
        <v>0</v>
      </c>
      <c r="N99" s="41">
        <f t="shared" si="18"/>
        <v>0</v>
      </c>
      <c r="O99" s="41">
        <f t="shared" si="19"/>
        <v>0</v>
      </c>
      <c r="P99" s="41" t="str">
        <f t="shared" si="15"/>
        <v/>
      </c>
      <c r="Q99" s="41" t="str">
        <f>IF(M99&gt;4,IF(Engagés!F99=1,RANK(P99,$P$4:$P$83,1)),"")</f>
        <v/>
      </c>
      <c r="R99" s="41"/>
    </row>
    <row r="100" spans="1:18" x14ac:dyDescent="0.25">
      <c r="A100" s="30"/>
      <c r="B100" s="41" t="str">
        <f>IF(Engagés!B119&gt;0,Engagés!B119,"")</f>
        <v/>
      </c>
      <c r="C100" s="41" t="str">
        <f>IF(Engagés!C100&gt;0,Engagés!C100,"")</f>
        <v/>
      </c>
      <c r="D100" s="41" t="str">
        <f>IF(Engagés!D100&gt;0,Engagés!D100,"")</f>
        <v/>
      </c>
      <c r="E100" s="57" t="str">
        <f>IF(Engagés!E100="F","F","")</f>
        <v/>
      </c>
      <c r="F100" s="30" t="str">
        <f>IFERROR(VLOOKUP(A100,Lamballe!$B$5:$J$104,9,FALSE()),"")</f>
        <v/>
      </c>
      <c r="G100" s="54"/>
      <c r="H100" s="30" t="str">
        <f>IFERROR(VLOOKUP(A100,Languenan!$B$5:$J$104,9,FALSE()),"")</f>
        <v/>
      </c>
      <c r="I100" s="54" t="str">
        <f>IFERROR(VLOOKUP(A100,Plouezec!$B$5:$J$104,9,FALSE()),"")</f>
        <v/>
      </c>
      <c r="J100" s="30" t="str">
        <f>IFERROR(VLOOKUP(A100,Plemy!$B$5:$J$104,9,FALSE()),"")</f>
        <v/>
      </c>
      <c r="K100" s="54" t="str">
        <f>IFERROR(VLOOKUP(A100,Bourseul!$B$5:$J$104,9,FALSE()),"")</f>
        <v/>
      </c>
      <c r="L100" s="30" t="str">
        <f>IFERROR(VLOOKUP(A100,Pordic!$B$5:$J$104,9,FALSE()),"")</f>
        <v/>
      </c>
      <c r="M100" s="30">
        <f t="shared" ref="M100:M103" si="20">COUNT(F100:L100)</f>
        <v>0</v>
      </c>
      <c r="N100" s="41">
        <f t="shared" si="18"/>
        <v>0</v>
      </c>
      <c r="O100" s="41">
        <f t="shared" si="19"/>
        <v>0</v>
      </c>
      <c r="P100" s="41" t="str">
        <f t="shared" ref="P100:P103" si="21">IF(M100&gt;0,SUM(F100:L100)-N100-O100,"")</f>
        <v/>
      </c>
      <c r="Q100" s="41" t="str">
        <f>IF(M100&gt;4,IF(Engagés!F100=1,RANK(P100,$P$4:$P$83,1)),"")</f>
        <v/>
      </c>
      <c r="R100" s="41"/>
    </row>
    <row r="101" spans="1:18" x14ac:dyDescent="0.25">
      <c r="A101" s="30"/>
      <c r="B101" s="41" t="str">
        <f>IF(Engagés!B127&gt;0,Engagés!B127,"")</f>
        <v/>
      </c>
      <c r="C101" s="41" t="str">
        <f>IF(Engagés!C101&gt;0,Engagés!C101,"")</f>
        <v/>
      </c>
      <c r="D101" s="41" t="str">
        <f>IF(Engagés!D101&gt;0,Engagés!D101,"")</f>
        <v/>
      </c>
      <c r="E101" s="57" t="str">
        <f>IF(Engagés!E101="F","F","")</f>
        <v/>
      </c>
      <c r="F101" s="30" t="str">
        <f>IFERROR(VLOOKUP(A101,Lamballe!$B$5:$J$104,9,FALSE()),"")</f>
        <v/>
      </c>
      <c r="G101" s="54"/>
      <c r="H101" s="30" t="str">
        <f>IFERROR(VLOOKUP(A101,Languenan!$B$5:$J$104,9,FALSE()),"")</f>
        <v/>
      </c>
      <c r="I101" s="54" t="str">
        <f>IFERROR(VLOOKUP(A101,Plouezec!$B$5:$J$104,9,FALSE()),"")</f>
        <v/>
      </c>
      <c r="J101" s="30" t="str">
        <f>IFERROR(VLOOKUP(A101,Plemy!$B$5:$J$104,9,FALSE()),"")</f>
        <v/>
      </c>
      <c r="K101" s="54" t="str">
        <f>IFERROR(VLOOKUP(A101,Bourseul!$B$5:$J$104,9,FALSE()),"")</f>
        <v/>
      </c>
      <c r="L101" s="30" t="str">
        <f>IFERROR(VLOOKUP(A101,Pordic!$B$5:$J$104,9,FALSE()),"")</f>
        <v/>
      </c>
      <c r="M101" s="30">
        <f t="shared" si="20"/>
        <v>0</v>
      </c>
      <c r="N101" s="41">
        <f t="shared" si="18"/>
        <v>0</v>
      </c>
      <c r="O101" s="41">
        <f t="shared" si="19"/>
        <v>0</v>
      </c>
      <c r="P101" s="41" t="str">
        <f t="shared" si="21"/>
        <v/>
      </c>
      <c r="Q101" s="41" t="str">
        <f>IF(M101&gt;4,IF(Engagés!F101=1,RANK(P101,$P$4:$P$83,1)),"")</f>
        <v/>
      </c>
      <c r="R101" s="41"/>
    </row>
    <row r="102" spans="1:18" x14ac:dyDescent="0.25">
      <c r="A102" s="30"/>
      <c r="B102" s="41" t="str">
        <f>IF(Engagés!B115&gt;0,Engagés!B115,"")</f>
        <v/>
      </c>
      <c r="C102" s="41" t="str">
        <f>IF(Engagés!C102&gt;0,Engagés!C102,"")</f>
        <v/>
      </c>
      <c r="D102" s="41" t="str">
        <f>IF(Engagés!D102&gt;0,Engagés!D102,"")</f>
        <v/>
      </c>
      <c r="E102" s="57" t="str">
        <f>IF(Engagés!E102="F","F","")</f>
        <v/>
      </c>
      <c r="F102" s="30" t="str">
        <f>IFERROR(VLOOKUP(A102,Lamballe!$B$5:$J$104,9,FALSE()),"")</f>
        <v/>
      </c>
      <c r="G102" s="54"/>
      <c r="H102" s="30" t="str">
        <f>IFERROR(VLOOKUP(A102,Languenan!$B$5:$J$104,9,FALSE()),"")</f>
        <v/>
      </c>
      <c r="I102" s="54" t="str">
        <f>IFERROR(VLOOKUP(A102,Plouezec!$B$5:$J$104,9,FALSE()),"")</f>
        <v/>
      </c>
      <c r="J102" s="30" t="str">
        <f>IFERROR(VLOOKUP(A102,Plemy!$B$5:$J$104,9,FALSE()),"")</f>
        <v/>
      </c>
      <c r="K102" s="54" t="str">
        <f>IFERROR(VLOOKUP(A102,Bourseul!$B$5:$J$104,9,FALSE()),"")</f>
        <v/>
      </c>
      <c r="L102" s="30" t="str">
        <f>IFERROR(VLOOKUP(A102,Pordic!$B$5:$J$104,9,FALSE()),"")</f>
        <v/>
      </c>
      <c r="M102" s="30">
        <f t="shared" si="20"/>
        <v>0</v>
      </c>
      <c r="N102" s="41">
        <f t="shared" si="18"/>
        <v>0</v>
      </c>
      <c r="O102" s="41">
        <f t="shared" si="19"/>
        <v>0</v>
      </c>
      <c r="P102" s="41" t="str">
        <f t="shared" si="21"/>
        <v/>
      </c>
      <c r="Q102" s="41" t="str">
        <f>IF(M102&gt;4,IF(Engagés!F102=1,RANK(P102,$P$4:$P$83,1)),"")</f>
        <v/>
      </c>
      <c r="R102" s="41"/>
    </row>
    <row r="103" spans="1:18" x14ac:dyDescent="0.25">
      <c r="A103" s="30"/>
      <c r="B103" s="41" t="str">
        <f>IF(Engagés!B138&gt;0,Engagés!B138,"")</f>
        <v/>
      </c>
      <c r="C103" s="41" t="str">
        <f>IF(Engagés!C103&gt;0,Engagés!C103,"")</f>
        <v/>
      </c>
      <c r="D103" s="41" t="str">
        <f>IF(Engagés!D103&gt;0,Engagés!D103,"")</f>
        <v/>
      </c>
      <c r="E103" s="57" t="str">
        <f>IF(Engagés!E103="F","F","")</f>
        <v/>
      </c>
      <c r="F103" s="30" t="str">
        <f>IFERROR(VLOOKUP(A103,Lamballe!$B$5:$J$104,9,FALSE()),"")</f>
        <v/>
      </c>
      <c r="G103" s="54"/>
      <c r="H103" s="30" t="str">
        <f>IFERROR(VLOOKUP(A103,Languenan!$B$5:$J$104,9,FALSE()),"")</f>
        <v/>
      </c>
      <c r="I103" s="54" t="str">
        <f>IFERROR(VLOOKUP(A103,Plouezec!$B$5:$J$104,9,FALSE()),"")</f>
        <v/>
      </c>
      <c r="J103" s="30" t="str">
        <f>IFERROR(VLOOKUP(A103,Plemy!$B$5:$J$104,9,FALSE()),"")</f>
        <v/>
      </c>
      <c r="K103" s="54" t="str">
        <f>IFERROR(VLOOKUP(A103,Bourseul!$B$5:$J$104,9,FALSE()),"")</f>
        <v/>
      </c>
      <c r="L103" s="30" t="str">
        <f>IFERROR(VLOOKUP(A103,Pordic!$B$5:$J$104,9,FALSE()),"")</f>
        <v/>
      </c>
      <c r="M103" s="30">
        <f t="shared" si="20"/>
        <v>0</v>
      </c>
      <c r="N103" s="41">
        <f t="shared" si="18"/>
        <v>0</v>
      </c>
      <c r="O103" s="41">
        <f t="shared" si="19"/>
        <v>0</v>
      </c>
      <c r="P103" s="41" t="str">
        <f t="shared" si="21"/>
        <v/>
      </c>
      <c r="Q103" s="41" t="str">
        <f>IF(M103&gt;4,IF(Engagés!F103=1,RANK(P103,$P$4:$P$83,1)),"")</f>
        <v/>
      </c>
      <c r="R103" s="41"/>
    </row>
  </sheetData>
  <mergeCells count="1">
    <mergeCell ref="A1:P1"/>
  </mergeCells>
  <conditionalFormatting sqref="E4:E99">
    <cfRule type="cellIs" dxfId="2" priority="4" operator="equal">
      <formula>0</formula>
    </cfRule>
    <cfRule type="containsText" dxfId="1" priority="5" operator="containsText" text="F">
      <formula>NOT(ISERROR(SEARCH("F",E4)))</formula>
    </cfRule>
  </conditionalFormatting>
  <conditionalFormatting sqref="N4:O103">
    <cfRule type="cellIs" dxfId="0" priority="2" operator="equal">
      <formula>0</formula>
    </cfRule>
  </conditionalFormatting>
  <pageMargins left="0.15763888888888899" right="0.15763888888888899" top="0.74791666666666701" bottom="0.74791666666666701" header="0.511811023622047" footer="0.511811023622047"/>
  <pageSetup paperSize="9" scale="7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Engagés</vt:lpstr>
      <vt:lpstr>Lamballe</vt:lpstr>
      <vt:lpstr>Uzel</vt:lpstr>
      <vt:lpstr>Languenan</vt:lpstr>
      <vt:lpstr>Plouezec</vt:lpstr>
      <vt:lpstr>Plemy</vt:lpstr>
      <vt:lpstr>Bourseul</vt:lpstr>
      <vt:lpstr>Pordic</vt:lpstr>
      <vt:lpstr>Class Général</vt:lpstr>
      <vt:lpstr>Plemy!Zone_d_impression</vt:lpstr>
      <vt:lpstr>Plouezec!Zone_d_impression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bougeard corentin</dc:creator>
  <dc:description/>
  <cp:lastModifiedBy>vsp lamballe</cp:lastModifiedBy>
  <cp:revision>10</cp:revision>
  <cp:lastPrinted>2024-03-21T15:17:22Z</cp:lastPrinted>
  <dcterms:created xsi:type="dcterms:W3CDTF">2023-02-16T07:30:01Z</dcterms:created>
  <dcterms:modified xsi:type="dcterms:W3CDTF">2024-03-24T14:27:19Z</dcterms:modified>
  <dc:language>fr-FR</dc:language>
</cp:coreProperties>
</file>