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https://ffcfr-my.sharepoint.com/personal/m_raimbault_ffc_fr/Documents/Documents/Campagne ANS 2024/"/>
    </mc:Choice>
  </mc:AlternateContent>
  <xr:revisionPtr revIDLastSave="54" documentId="11_38CD58583C9D12DD03896A6A3B919417AD51EFAA" xr6:coauthVersionLast="47" xr6:coauthVersionMax="47" xr10:uidLastSave="{00939FD0-3978-4403-BAA3-D7A7DF90BBDE}"/>
  <bookViews>
    <workbookView xWindow="-108" yWindow="-108" windowWidth="23256" windowHeight="12456" firstSheet="3" activeTab="3" xr2:uid="{00000000-000D-0000-FFFF-FFFF00000000}"/>
  </bookViews>
  <sheets>
    <sheet name="500 villes" sheetId="4" r:id="rId1"/>
    <sheet name="data région-dpt" sheetId="3" state="hidden" r:id="rId2"/>
    <sheet name="data" sheetId="2" state="hidden" r:id="rId3"/>
    <sheet name="Recensement " sheetId="5" r:id="rId4"/>
  </sheets>
  <definedNames>
    <definedName name="_xlnm._FilterDatabase" localSheetId="0" hidden="1">'500 villes'!$A$1:$C$1</definedName>
    <definedName name="_xlnm._FilterDatabase" localSheetId="1" hidden="1">'data région-dpt'!$A$1:$C$104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5" l="1"/>
  <c r="M3" i="5"/>
  <c r="K3" i="5"/>
  <c r="J3" i="5"/>
  <c r="I3" i="5"/>
  <c r="H3" i="5"/>
  <c r="E3" i="5"/>
  <c r="D3" i="5"/>
  <c r="C3" i="5"/>
  <c r="B3" i="5"/>
  <c r="A3" i="5"/>
  <c r="Q2" i="5"/>
  <c r="O2" i="5"/>
  <c r="G2" i="5"/>
  <c r="G3" i="5" s="1"/>
  <c r="F2" i="5"/>
  <c r="F3" i="5" s="1"/>
  <c r="O3" i="5" l="1"/>
  <c r="P2" i="5"/>
  <c r="Q3" i="5"/>
  <c r="R2" i="5"/>
</calcChain>
</file>

<file path=xl/sharedStrings.xml><?xml version="1.0" encoding="utf-8"?>
<sst xmlns="http://schemas.openxmlformats.org/spreadsheetml/2006/main" count="2063" uniqueCount="848">
  <si>
    <t>Commune</t>
  </si>
  <si>
    <t>Département</t>
  </si>
  <si>
    <t>Région</t>
  </si>
  <si>
    <t>Bourg-en-Bresse</t>
  </si>
  <si>
    <t>Ain</t>
  </si>
  <si>
    <t>Auvergne-Rhône-Alpes</t>
  </si>
  <si>
    <t>Oyonnax</t>
  </si>
  <si>
    <t>Montluçon</t>
  </si>
  <si>
    <t>Allier</t>
  </si>
  <si>
    <t>Annonay</t>
  </si>
  <si>
    <t>Ardèche</t>
  </si>
  <si>
    <t>Privas</t>
  </si>
  <si>
    <t>Bourg-de-Péage</t>
  </si>
  <si>
    <t>Drôme</t>
  </si>
  <si>
    <t>Bourg-lès-Valence</t>
  </si>
  <si>
    <t>Crest</t>
  </si>
  <si>
    <t>Livron-sur-Drôme</t>
  </si>
  <si>
    <t>Loriol-sur-Drôme</t>
  </si>
  <si>
    <t>Montélimar</t>
  </si>
  <si>
    <t>Pierrelatte</t>
  </si>
  <si>
    <t>Romans-sur-Isère</t>
  </si>
  <si>
    <t>Saint-Rambert-d'Albon</t>
  </si>
  <si>
    <t>Saint-Vallier</t>
  </si>
  <si>
    <t>Valence</t>
  </si>
  <si>
    <t>Aurec sur Loire</t>
  </si>
  <si>
    <t>Haute-Loire</t>
  </si>
  <si>
    <t>Puy-en-Velay</t>
  </si>
  <si>
    <t>Annecy</t>
  </si>
  <si>
    <t>Haute-Savoie</t>
  </si>
  <si>
    <t>Annemasse</t>
  </si>
  <si>
    <t>Cluses</t>
  </si>
  <si>
    <t>Faverges-Seythenex</t>
  </si>
  <si>
    <t>La Roche-sur-Foron</t>
  </si>
  <si>
    <t>Menthon-Saint-Bernard</t>
  </si>
  <si>
    <t>Rumilly</t>
  </si>
  <si>
    <t>Saint-Julien-en-Genevois</t>
  </si>
  <si>
    <t>Sallanches</t>
  </si>
  <si>
    <t>Scionzier</t>
  </si>
  <si>
    <t>Thonon-les-Bains</t>
  </si>
  <si>
    <t>Bourgoin Jallieu</t>
  </si>
  <si>
    <t>Isère</t>
  </si>
  <si>
    <t>Charvieu Chavagneux</t>
  </si>
  <si>
    <t>Chasse sur Rhône</t>
  </si>
  <si>
    <t>Echirolles</t>
  </si>
  <si>
    <t>Fontaine</t>
  </si>
  <si>
    <t>Grenoble</t>
  </si>
  <si>
    <t>L’Isle d’Abeau</t>
  </si>
  <si>
    <t>Péage de Roussillon</t>
  </si>
  <si>
    <t>Saint Martin d’Hères</t>
  </si>
  <si>
    <t>Vienne</t>
  </si>
  <si>
    <t>La Ricamarie</t>
  </si>
  <si>
    <t>Loire</t>
  </si>
  <si>
    <t>Rive de gier</t>
  </si>
  <si>
    <t>Clermont-Ferrand</t>
  </si>
  <si>
    <t>Puy-de-Dôme</t>
  </si>
  <si>
    <t>Cournon-d'Auvergne</t>
  </si>
  <si>
    <t>Belleville-en-Beaujolais</t>
  </si>
  <si>
    <t>Rhône</t>
  </si>
  <si>
    <t>Brignais</t>
  </si>
  <si>
    <t>Bron</t>
  </si>
  <si>
    <t>Caluire-et-Cuire</t>
  </si>
  <si>
    <t>Charly</t>
  </si>
  <si>
    <t>Décines</t>
  </si>
  <si>
    <t>Feyzin</t>
  </si>
  <si>
    <t>Givors</t>
  </si>
  <si>
    <t>Grigny</t>
  </si>
  <si>
    <t>Lyon</t>
  </si>
  <si>
    <t>Meyzieu</t>
  </si>
  <si>
    <t>Oullins</t>
  </si>
  <si>
    <t>Pierre-Bénite</t>
  </si>
  <si>
    <t>Rillieux-la-Pape</t>
  </si>
  <si>
    <t>Saint-Fons</t>
  </si>
  <si>
    <t>Saint-Genis-Laval</t>
  </si>
  <si>
    <t>Saint-Priest</t>
  </si>
  <si>
    <t>Vaulx-en-Velin</t>
  </si>
  <si>
    <t>Vénissieux</t>
  </si>
  <si>
    <t>Villefranche-sur-Saône</t>
  </si>
  <si>
    <t>Villeurbanne</t>
  </si>
  <si>
    <t>Albertville</t>
  </si>
  <si>
    <t>Savoie</t>
  </si>
  <si>
    <t>Chambéry</t>
  </si>
  <si>
    <t>La Ravoire</t>
  </si>
  <si>
    <t>Beaune</t>
  </si>
  <si>
    <t>Côte-d'Or</t>
  </si>
  <si>
    <t>Bourgogne-Franche-Comté</t>
  </si>
  <si>
    <t>Chenôve</t>
  </si>
  <si>
    <t>Dijon</t>
  </si>
  <si>
    <t>Longvic</t>
  </si>
  <si>
    <t>Quétigny</t>
  </si>
  <si>
    <t>Talant</t>
  </si>
  <si>
    <t>Audincourt</t>
  </si>
  <si>
    <t>Doubs</t>
  </si>
  <si>
    <t>Besançon</t>
  </si>
  <si>
    <t>Bethoncourt</t>
  </si>
  <si>
    <t>Grand-Charmont</t>
  </si>
  <si>
    <t>Mandeure</t>
  </si>
  <si>
    <t>Montbéliard</t>
  </si>
  <si>
    <t>Pontarlier</t>
  </si>
  <si>
    <t>Valentigney</t>
  </si>
  <si>
    <t>Gray</t>
  </si>
  <si>
    <t>Haute-Saône</t>
  </si>
  <si>
    <t>Héricourt</t>
  </si>
  <si>
    <t>Lure</t>
  </si>
  <si>
    <t>Saint-Loup-sur-Semouse</t>
  </si>
  <si>
    <t>Vesoul</t>
  </si>
  <si>
    <t>Dole</t>
  </si>
  <si>
    <t>Jura</t>
  </si>
  <si>
    <t>Saint-Claude</t>
  </si>
  <si>
    <t>Nevers</t>
  </si>
  <si>
    <t>Nièvre</t>
  </si>
  <si>
    <t>Chalon-sur-Saône</t>
  </si>
  <si>
    <t>Saône-et-Loire</t>
  </si>
  <si>
    <t>Le Creusot</t>
  </si>
  <si>
    <t>Lux</t>
  </si>
  <si>
    <t>Mâcon</t>
  </si>
  <si>
    <t>Montceau-les-Mines</t>
  </si>
  <si>
    <t>Reclesne</t>
  </si>
  <si>
    <t>Sancé</t>
  </si>
  <si>
    <t>Sanvignes-les-Mines</t>
  </si>
  <si>
    <t>Torcy</t>
  </si>
  <si>
    <t>Bavilliers</t>
  </si>
  <si>
    <t>Territoire de Belfort</t>
  </si>
  <si>
    <t>Belfort</t>
  </si>
  <si>
    <t>Auxerre</t>
  </si>
  <si>
    <t>Yonne</t>
  </si>
  <si>
    <t>Brienon-sur-Armançon</t>
  </si>
  <si>
    <t>Gurgy</t>
  </si>
  <si>
    <t>Joigny</t>
  </si>
  <si>
    <t>Migennes</t>
  </si>
  <si>
    <t>Perrigny</t>
  </si>
  <si>
    <t>Saint-Florentin</t>
  </si>
  <si>
    <t>Sens</t>
  </si>
  <si>
    <t>Tonnerre</t>
  </si>
  <si>
    <t>Venoy</t>
  </si>
  <si>
    <t>Dinan</t>
  </si>
  <si>
    <t>Côtes-d'Armor</t>
  </si>
  <si>
    <t>Bretagne</t>
  </si>
  <si>
    <t>Guingamp</t>
  </si>
  <si>
    <t>Lannion</t>
  </si>
  <si>
    <t>Loudéac</t>
  </si>
  <si>
    <t>Saint-Brieuc</t>
  </si>
  <si>
    <t>Brest</t>
  </si>
  <si>
    <t>Finistère</t>
  </si>
  <si>
    <t>Quimper</t>
  </si>
  <si>
    <t>Fougères</t>
  </si>
  <si>
    <t>Ille-et-Vilaine</t>
  </si>
  <si>
    <t>Liffré</t>
  </si>
  <si>
    <t>Pacé</t>
  </si>
  <si>
    <t>Rennes</t>
  </si>
  <si>
    <t>Lorient</t>
  </si>
  <si>
    <t>Morbihan</t>
  </si>
  <si>
    <t>Bourges</t>
  </si>
  <si>
    <t>Cher</t>
  </si>
  <si>
    <t>Centre-Val de Loire</t>
  </si>
  <si>
    <t>Vierzon</t>
  </si>
  <si>
    <t>Chartres</t>
  </si>
  <si>
    <t>Eure-et-Loir</t>
  </si>
  <si>
    <t>Dreux</t>
  </si>
  <si>
    <t>Illiers-Combray</t>
  </si>
  <si>
    <t>Le Coudray</t>
  </si>
  <si>
    <t>Lucé</t>
  </si>
  <si>
    <t>Mainvilliers</t>
  </si>
  <si>
    <t>Vernouillet</t>
  </si>
  <si>
    <t>Châteauroux</t>
  </si>
  <si>
    <t>Indre</t>
  </si>
  <si>
    <t>Joué-lès-Tours</t>
  </si>
  <si>
    <t>Indre-et-Loire</t>
  </si>
  <si>
    <t>La Riche</t>
  </si>
  <si>
    <t>Saint-Pierre-des-Corps</t>
  </si>
  <si>
    <t>Tours</t>
  </si>
  <si>
    <t xml:space="preserve">Amilly </t>
  </si>
  <si>
    <t>Loiret</t>
  </si>
  <si>
    <t>Bignon Mirabeau:</t>
  </si>
  <si>
    <t>Briare</t>
  </si>
  <si>
    <t>Chalette-sur-Loing</t>
  </si>
  <si>
    <t>Chateauneuf sur Loire</t>
  </si>
  <si>
    <t xml:space="preserve">Cléry Saint André : </t>
  </si>
  <si>
    <t>Fleury-les-Abrais</t>
  </si>
  <si>
    <t>Gien</t>
  </si>
  <si>
    <t>Lailly en Val</t>
  </si>
  <si>
    <t>Le Malesherbois</t>
  </si>
  <si>
    <t>Montargis</t>
  </si>
  <si>
    <t>Olivet</t>
  </si>
  <si>
    <t>Orléans</t>
  </si>
  <si>
    <t>Pithiviers</t>
  </si>
  <si>
    <t>Saint-Jean-de-la-Ruelle</t>
  </si>
  <si>
    <t>Sarran</t>
  </si>
  <si>
    <t>Sully-sur-Loire</t>
  </si>
  <si>
    <t>Villemandeur</t>
  </si>
  <si>
    <t>Blois</t>
  </si>
  <si>
    <t>Loir-et-Cher</t>
  </si>
  <si>
    <t>Vendôme</t>
  </si>
  <si>
    <t>Charleville-Mézières</t>
  </si>
  <si>
    <t>Ardennes</t>
  </si>
  <si>
    <t>Grand Est</t>
  </si>
  <si>
    <t>Sedan</t>
  </si>
  <si>
    <t>Brienne-le-Château</t>
  </si>
  <si>
    <t>Aube</t>
  </si>
  <si>
    <t>La Chapelle-Saint-Luc</t>
  </si>
  <si>
    <t>La Rivière-de-Corps</t>
  </si>
  <si>
    <t>Les Noës-près-Troyes</t>
  </si>
  <si>
    <t>Pont-Sainte-Marie</t>
  </si>
  <si>
    <t>Romilly-sur-Seine</t>
  </si>
  <si>
    <t>Saint-André-les-Vergers</t>
  </si>
  <si>
    <t>Sainte-Savine</t>
  </si>
  <si>
    <t>Saint-Julien-les-Villas</t>
  </si>
  <si>
    <t>Troyes</t>
  </si>
  <si>
    <t>Illkirch-Graffenstaden</t>
  </si>
  <si>
    <t>Bas-Rhin</t>
  </si>
  <si>
    <t>Schiltigheim</t>
  </si>
  <si>
    <t>Strasbourg</t>
  </si>
  <si>
    <t>Langres</t>
  </si>
  <si>
    <t>Haute-Marne</t>
  </si>
  <si>
    <t>Saint-Dizier</t>
  </si>
  <si>
    <t>Brunstatt-Didenheim</t>
  </si>
  <si>
    <t>Haut-Rhin</t>
  </si>
  <si>
    <t>Colmar</t>
  </si>
  <si>
    <t>Illzach</t>
  </si>
  <si>
    <t>Kingersheim</t>
  </si>
  <si>
    <t>Mulhouse</t>
  </si>
  <si>
    <t>Saint-Louis</t>
  </si>
  <si>
    <t>Wittelsheim</t>
  </si>
  <si>
    <t>Châlons-en-Champagne</t>
  </si>
  <si>
    <t>Marne</t>
  </si>
  <si>
    <t>Reims</t>
  </si>
  <si>
    <t>Saint-Memmie</t>
  </si>
  <si>
    <t>Sezanne</t>
  </si>
  <si>
    <t>Tinqueux</t>
  </si>
  <si>
    <t>Vitry-le-François</t>
  </si>
  <si>
    <t>Jarville-La-Malgrange</t>
  </si>
  <si>
    <t>Meurthe-et-Moselle</t>
  </si>
  <si>
    <t>Joeuf</t>
  </si>
  <si>
    <t>Longwy</t>
  </si>
  <si>
    <t>Maxeville</t>
  </si>
  <si>
    <t>Mont-Saint-Martin</t>
  </si>
  <si>
    <t>Nancy</t>
  </si>
  <si>
    <t xml:space="preserve">Neuves-Maisons </t>
  </si>
  <si>
    <t>Amnéville</t>
  </si>
  <si>
    <t>Moselle</t>
  </si>
  <si>
    <t>Fameck</t>
  </si>
  <si>
    <t>Forbach</t>
  </si>
  <si>
    <t>Hagondange</t>
  </si>
  <si>
    <t>Metz</t>
  </si>
  <si>
    <t>Woippy</t>
  </si>
  <si>
    <t>Yutz</t>
  </si>
  <si>
    <t>Cayenne</t>
  </si>
  <si>
    <t>Guyane</t>
  </si>
  <si>
    <t>Kourou</t>
  </si>
  <si>
    <t>Macouria</t>
  </si>
  <si>
    <t>Matoury</t>
  </si>
  <si>
    <t>Montsinéry-Tonnegrande</t>
  </si>
  <si>
    <t>Remire-Montjoly</t>
  </si>
  <si>
    <t>Saint-Laurent-du-Maroni</t>
  </si>
  <si>
    <t>Saint-Quentin</t>
  </si>
  <si>
    <t>Aisne</t>
  </si>
  <si>
    <t>Hauts-de-France</t>
  </si>
  <si>
    <t>Soissons</t>
  </si>
  <si>
    <t>Auby</t>
  </si>
  <si>
    <t>Nord</t>
  </si>
  <si>
    <t>Aulnoye-Aymeries</t>
  </si>
  <si>
    <t>Coudekerque-Branche</t>
  </si>
  <si>
    <t>Denain</t>
  </si>
  <si>
    <t>Douai</t>
  </si>
  <si>
    <t xml:space="preserve">Emmerin </t>
  </si>
  <si>
    <t>Faches-Thumesnil</t>
  </si>
  <si>
    <t xml:space="preserve">Feignies </t>
  </si>
  <si>
    <t>Grande-Synthe</t>
  </si>
  <si>
    <t>Halluin</t>
  </si>
  <si>
    <t>Hautmont</t>
  </si>
  <si>
    <t>Hem</t>
  </si>
  <si>
    <t>Jeumont</t>
  </si>
  <si>
    <t>Lallaing</t>
  </si>
  <si>
    <t>Lille</t>
  </si>
  <si>
    <t>Marcq-en-Barœul</t>
  </si>
  <si>
    <t>Marly</t>
  </si>
  <si>
    <t>Masny</t>
  </si>
  <si>
    <t>Maubeuge</t>
  </si>
  <si>
    <t>Mons-en-Barœul</t>
  </si>
  <si>
    <t>Prouvy</t>
  </si>
  <si>
    <t>Roubaix</t>
  </si>
  <si>
    <t>Saint-Pol-sur-Mer</t>
  </si>
  <si>
    <t>Seclin</t>
  </si>
  <si>
    <t>Sin-le-Noble</t>
  </si>
  <si>
    <t>Somain</t>
  </si>
  <si>
    <t>Tourcoing</t>
  </si>
  <si>
    <t>Valenciennes</t>
  </si>
  <si>
    <t>Villeneuve-d'Ascq</t>
  </si>
  <si>
    <t>Wattignies</t>
  </si>
  <si>
    <t>Wattrelos</t>
  </si>
  <si>
    <t>Waziers</t>
  </si>
  <si>
    <t>Beauvais</t>
  </si>
  <si>
    <t>Oise</t>
  </si>
  <si>
    <t>Compiègne</t>
  </si>
  <si>
    <t>Creil</t>
  </si>
  <si>
    <t>Crépy-en-Valois</t>
  </si>
  <si>
    <t>Méru</t>
  </si>
  <si>
    <t>Montataire</t>
  </si>
  <si>
    <t>Nanteuil-le-Haudouin</t>
  </si>
  <si>
    <t>Nogent-sur-Oise</t>
  </si>
  <si>
    <t>Senlis</t>
  </si>
  <si>
    <t>Villers-Saint-Paul</t>
  </si>
  <si>
    <t xml:space="preserve">Avion </t>
  </si>
  <si>
    <t>Pas-de-Calais</t>
  </si>
  <si>
    <t>Béthune</t>
  </si>
  <si>
    <t>Boulogne-sur-Mer</t>
  </si>
  <si>
    <t>Bruay-la-Buissière</t>
  </si>
  <si>
    <t>Carvin</t>
  </si>
  <si>
    <t>Courrières</t>
  </si>
  <si>
    <t>Dunkerque</t>
  </si>
  <si>
    <t>Lens</t>
  </si>
  <si>
    <t>Longuenesse</t>
  </si>
  <si>
    <t>Saint-Omer</t>
  </si>
  <si>
    <t>Sallaumines</t>
  </si>
  <si>
    <t>Abbeville</t>
  </si>
  <si>
    <t>Somme</t>
  </si>
  <si>
    <t>Amiens</t>
  </si>
  <si>
    <t>Athis-Mons</t>
  </si>
  <si>
    <t>Essonne</t>
  </si>
  <si>
    <t>Île-de-France</t>
  </si>
  <si>
    <t xml:space="preserve">Bondoufle </t>
  </si>
  <si>
    <t>BRETIGNY SUR ORGE</t>
  </si>
  <si>
    <t>CHILLY-MAZARIN</t>
  </si>
  <si>
    <t>Corbeil-Essonnes</t>
  </si>
  <si>
    <t>Dourdan</t>
  </si>
  <si>
    <t>Draveil</t>
  </si>
  <si>
    <t>Épinay-sous-Sénart</t>
  </si>
  <si>
    <t>ETAMPES</t>
  </si>
  <si>
    <t>Évry-Courcouronnes</t>
  </si>
  <si>
    <t>Fleury-Mérogis</t>
  </si>
  <si>
    <t>GRIGNY</t>
  </si>
  <si>
    <t>JUVISY</t>
  </si>
  <si>
    <t>LES ULIS</t>
  </si>
  <si>
    <t>Lisses</t>
  </si>
  <si>
    <t>LONGJUMEAU</t>
  </si>
  <si>
    <t>Massy</t>
  </si>
  <si>
    <t>MONTGERON</t>
  </si>
  <si>
    <t>SAINTE-GENEVIEVE DES BOIS</t>
  </si>
  <si>
    <t>SAINT-MICHEL-SUR-ORGE</t>
  </si>
  <si>
    <t>Savigny-sur-Orge</t>
  </si>
  <si>
    <t>VIGNEUX</t>
  </si>
  <si>
    <t>VIRY-CHATILLON</t>
  </si>
  <si>
    <t>Antony</t>
  </si>
  <si>
    <t>Hauts-de-Seine</t>
  </si>
  <si>
    <t>Asnières-sur-Seine</t>
  </si>
  <si>
    <t>Bagneux</t>
  </si>
  <si>
    <t>Bois-Colombes</t>
  </si>
  <si>
    <t>Boulogne-Billancourt</t>
  </si>
  <si>
    <t>Châtenay-Malabry</t>
  </si>
  <si>
    <t>Châtillon</t>
  </si>
  <si>
    <t>Chaville</t>
  </si>
  <si>
    <t>Clamart</t>
  </si>
  <si>
    <t>Clichy-la-Garenne</t>
  </si>
  <si>
    <t>Colombes</t>
  </si>
  <si>
    <t>Courbevoie</t>
  </si>
  <si>
    <t>Fontenay aux Roses</t>
  </si>
  <si>
    <t>Gennevilliers</t>
  </si>
  <si>
    <t>Issy-les-Moulineaux</t>
  </si>
  <si>
    <t>la Garenne Colombes</t>
  </si>
  <si>
    <t>Levallois Perret</t>
  </si>
  <si>
    <t>Malakoff</t>
  </si>
  <si>
    <t>Meudon</t>
  </si>
  <si>
    <t>Montrouge</t>
  </si>
  <si>
    <t>Nanterre</t>
  </si>
  <si>
    <t>Plessis-Robinson</t>
  </si>
  <si>
    <t>Puteaux</t>
  </si>
  <si>
    <t>Rueil Malmaison</t>
  </si>
  <si>
    <t>Sceaux</t>
  </si>
  <si>
    <t>Sevres</t>
  </si>
  <si>
    <t>Suresnes</t>
  </si>
  <si>
    <t>Vanves</t>
  </si>
  <si>
    <t>Ville d’Avray</t>
  </si>
  <si>
    <t>Villeneuve la Garenne</t>
  </si>
  <si>
    <t>Paris</t>
  </si>
  <si>
    <t>Cesson</t>
  </si>
  <si>
    <t>Seine-et-Marne</t>
  </si>
  <si>
    <t>Champs-sur-Marne</t>
  </si>
  <si>
    <t>Combs-la-Ville</t>
  </si>
  <si>
    <t>Dammarie-les-Lys</t>
  </si>
  <si>
    <t>Le Mée-sur-Seine</t>
  </si>
  <si>
    <t>Lieusaint</t>
  </si>
  <si>
    <t>Lognes</t>
  </si>
  <si>
    <t>Meaux</t>
  </si>
  <si>
    <t>Melun</t>
  </si>
  <si>
    <t>Moissy-Cramayel</t>
  </si>
  <si>
    <t>Montereau-Fault-Yonne</t>
  </si>
  <si>
    <t>Nandy</t>
  </si>
  <si>
    <t>Nemours</t>
  </si>
  <si>
    <t>Pontault-Combault</t>
  </si>
  <si>
    <t>Provins</t>
  </si>
  <si>
    <t xml:space="preserve">ROISSY-EN-BRIE </t>
  </si>
  <si>
    <t>Savigny-le-Temple</t>
  </si>
  <si>
    <t>Aubervilliers</t>
  </si>
  <si>
    <t>Seine-Saint-Denis</t>
  </si>
  <si>
    <t>Aulnay sous bois</t>
  </si>
  <si>
    <t>Bagnolet</t>
  </si>
  <si>
    <t>Bobigny</t>
  </si>
  <si>
    <t>Bondy</t>
  </si>
  <si>
    <t>Clichy-sous-Bois</t>
  </si>
  <si>
    <t>Drancy</t>
  </si>
  <si>
    <t>Dugny</t>
  </si>
  <si>
    <t>La Courneuve</t>
  </si>
  <si>
    <t>Le Blanc-Mesnil</t>
  </si>
  <si>
    <t>Les Lilas</t>
  </si>
  <si>
    <t>Les Pavillons-sous-Bois</t>
  </si>
  <si>
    <t>L'Ile-Saint-Denis</t>
  </si>
  <si>
    <t>Montfermeil</t>
  </si>
  <si>
    <t>Montreuil</t>
  </si>
  <si>
    <t>Neuilly-sur-Marne</t>
  </si>
  <si>
    <t>Noisy-le-Sec</t>
  </si>
  <si>
    <t>Pantin</t>
  </si>
  <si>
    <t>Pierrefitte sur Seine</t>
  </si>
  <si>
    <t>Romainville</t>
  </si>
  <si>
    <t>Rosny-sous-Bois</t>
  </si>
  <si>
    <t>Saint-Denis</t>
  </si>
  <si>
    <t>Sevran</t>
  </si>
  <si>
    <t>Villepinte</t>
  </si>
  <si>
    <t>Villetaneuse</t>
  </si>
  <si>
    <t>Ablon-sur-Seine</t>
  </si>
  <si>
    <t>Val-de-Marne</t>
  </si>
  <si>
    <t>Alfortville</t>
  </si>
  <si>
    <t>Arcueil</t>
  </si>
  <si>
    <t>Boissy-St-Léger</t>
  </si>
  <si>
    <t>Bonneuil-sur-Marne</t>
  </si>
  <si>
    <t>Bry-sur-Marne</t>
  </si>
  <si>
    <t>Cachan</t>
  </si>
  <si>
    <t>Champigny</t>
  </si>
  <si>
    <t>Charenton-le-Pont</t>
  </si>
  <si>
    <t>Chevilly-Larue</t>
  </si>
  <si>
    <t>Choisy-le-Roi</t>
  </si>
  <si>
    <t>Créteil</t>
  </si>
  <si>
    <t>Fontenay-sous-Bois</t>
  </si>
  <si>
    <t>Fresnes</t>
  </si>
  <si>
    <t>Gentilly</t>
  </si>
  <si>
    <t>Ivry-sur-Seine</t>
  </si>
  <si>
    <t>Kremlin-Bicêtre</t>
  </si>
  <si>
    <t>L’Haÿ-les-Roses</t>
  </si>
  <si>
    <t>La Queue-en-Brie</t>
  </si>
  <si>
    <t>Limeil-Brévannes</t>
  </si>
  <si>
    <t>Maison-Alfort</t>
  </si>
  <si>
    <t>Nogent-sur-Marne</t>
  </si>
  <si>
    <t>Orly</t>
  </si>
  <si>
    <t>Saint-Maurice</t>
  </si>
  <si>
    <t>Sucy-en-Brie</t>
  </si>
  <si>
    <t>Thiais</t>
  </si>
  <si>
    <t>Valenton</t>
  </si>
  <si>
    <t>Villecresnes</t>
  </si>
  <si>
    <t>Villejuif</t>
  </si>
  <si>
    <t>Villeneuve-le-Roi</t>
  </si>
  <si>
    <t>Villeneuve-Saint-Georges</t>
  </si>
  <si>
    <t>Villiers-sur-Marne</t>
  </si>
  <si>
    <t>Vitry-sur-Seine</t>
  </si>
  <si>
    <t xml:space="preserve">Argenteuil </t>
  </si>
  <si>
    <t>Val-d'Oise</t>
  </si>
  <si>
    <t>Bezons</t>
  </si>
  <si>
    <t>Cergy</t>
  </si>
  <si>
    <t>Eaubonne</t>
  </si>
  <si>
    <t>Fosses</t>
  </si>
  <si>
    <t>Garges</t>
  </si>
  <si>
    <t>Goussainville</t>
  </si>
  <si>
    <t>Herblay</t>
  </si>
  <si>
    <t>Jouy-le-Moutier</t>
  </si>
  <si>
    <t>Montmagny</t>
  </si>
  <si>
    <t>Persan</t>
  </si>
  <si>
    <t>Pontoise</t>
  </si>
  <si>
    <t xml:space="preserve">SAINT OUEN L'AUMÔNE </t>
  </si>
  <si>
    <t>Saint-Gratien</t>
  </si>
  <si>
    <t>Sannois</t>
  </si>
  <si>
    <t>Sarcelles</t>
  </si>
  <si>
    <t>Taverny</t>
  </si>
  <si>
    <t>Villiers-Le-Bel</t>
  </si>
  <si>
    <t>Ablis</t>
  </si>
  <si>
    <t>Yvelines</t>
  </si>
  <si>
    <t xml:space="preserve">Achères </t>
  </si>
  <si>
    <t xml:space="preserve">Andrésy </t>
  </si>
  <si>
    <t>Aubergenville</t>
  </si>
  <si>
    <t xml:space="preserve">Bois-d’Arcy </t>
  </si>
  <si>
    <t>Bonnieres sur Seine</t>
  </si>
  <si>
    <t>Carrières Sous Poissy</t>
  </si>
  <si>
    <t xml:space="preserve">Carrières sous poissy </t>
  </si>
  <si>
    <t>Carrières Sur Seine</t>
  </si>
  <si>
    <t>Chanteloup-les-Vignes</t>
  </si>
  <si>
    <t>Chatou</t>
  </si>
  <si>
    <t xml:space="preserve">Conflans-Sainte-Honorine </t>
  </si>
  <si>
    <t>Ecquevilly</t>
  </si>
  <si>
    <t xml:space="preserve">Elancourt </t>
  </si>
  <si>
    <t xml:space="preserve">Fontenay-le-Fleury </t>
  </si>
  <si>
    <t xml:space="preserve">Guyancourt </t>
  </si>
  <si>
    <t>Jouars Pontchartrain</t>
  </si>
  <si>
    <t xml:space="preserve">La Celle Saint Cloud </t>
  </si>
  <si>
    <t xml:space="preserve">La Verrière </t>
  </si>
  <si>
    <t xml:space="preserve">Les Mureaux </t>
  </si>
  <si>
    <t xml:space="preserve">Limay </t>
  </si>
  <si>
    <t>Magny les Hameaux</t>
  </si>
  <si>
    <t xml:space="preserve">Mantes-la-Jolie </t>
  </si>
  <si>
    <t xml:space="preserve">Mantes-la-Ville </t>
  </si>
  <si>
    <t>Maule</t>
  </si>
  <si>
    <t>Meulan</t>
  </si>
  <si>
    <t xml:space="preserve">Montesson </t>
  </si>
  <si>
    <t xml:space="preserve">Montigny-le-Bretonneux </t>
  </si>
  <si>
    <t xml:space="preserve">Plaisir </t>
  </si>
  <si>
    <t>Poissy</t>
  </si>
  <si>
    <t xml:space="preserve">Rosny-sur-Seine </t>
  </si>
  <si>
    <t xml:space="preserve">Saint-Cyr-l’Ecole </t>
  </si>
  <si>
    <t xml:space="preserve">Saint-Germain-en-Laye </t>
  </si>
  <si>
    <t xml:space="preserve">Sartrouville </t>
  </si>
  <si>
    <t xml:space="preserve">Trappes </t>
  </si>
  <si>
    <t>Vaux Sur Seine</t>
  </si>
  <si>
    <t xml:space="preserve">Vélizy-Villacoublay </t>
  </si>
  <si>
    <t>Versailles</t>
  </si>
  <si>
    <t>Le Port</t>
  </si>
  <si>
    <t>La Réunion</t>
  </si>
  <si>
    <t>Saint-Benoît</t>
  </si>
  <si>
    <t>Caen</t>
  </si>
  <si>
    <t>Calvados</t>
  </si>
  <si>
    <t>Normandie</t>
  </si>
  <si>
    <t>Colombelles</t>
  </si>
  <si>
    <t>Hérouville Saint Clair</t>
  </si>
  <si>
    <t>Lisieux</t>
  </si>
  <si>
    <t>Brionne</t>
  </si>
  <si>
    <t>Eure</t>
  </si>
  <si>
    <t>Évreux</t>
  </si>
  <si>
    <t>Gaillon</t>
  </si>
  <si>
    <t>Louviers</t>
  </si>
  <si>
    <t>Rugles</t>
  </si>
  <si>
    <t>Val-de-Reuil</t>
  </si>
  <si>
    <t>Verneuil d’Avre et d’Iton</t>
  </si>
  <si>
    <t>Vernon</t>
  </si>
  <si>
    <t>Alençon</t>
  </si>
  <si>
    <t>Orne</t>
  </si>
  <si>
    <t>Flers</t>
  </si>
  <si>
    <t>L’Aigle</t>
  </si>
  <si>
    <t>Darnétal</t>
  </si>
  <si>
    <t>Seine-Maritime</t>
  </si>
  <si>
    <t>Elbeuf</t>
  </si>
  <si>
    <t>Le Havre</t>
  </si>
  <si>
    <t>Maromme</t>
  </si>
  <si>
    <t>Rouen</t>
  </si>
  <si>
    <t>Saint-Étienne-du-Rouvray</t>
  </si>
  <si>
    <t>Angouleme</t>
  </si>
  <si>
    <t>Charente</t>
  </si>
  <si>
    <t>Nouvelle-Aquitaine</t>
  </si>
  <si>
    <t>La Couronne</t>
  </si>
  <si>
    <t>Soyaux</t>
  </si>
  <si>
    <t>La Rochelle</t>
  </si>
  <si>
    <t>Charente-Maritime</t>
  </si>
  <si>
    <t>Bressuire</t>
  </si>
  <si>
    <t>Deux-Sèvres</t>
  </si>
  <si>
    <t>Niort</t>
  </si>
  <si>
    <t>Bergerac</t>
  </si>
  <si>
    <t>Dordogne</t>
  </si>
  <si>
    <t>Ambarès-et-Lagrave</t>
  </si>
  <si>
    <t>Gironde</t>
  </si>
  <si>
    <t>Bordeaux</t>
  </si>
  <si>
    <t>Cenon</t>
  </si>
  <si>
    <t>Floirac</t>
  </si>
  <si>
    <t xml:space="preserve">Gradignan </t>
  </si>
  <si>
    <t>La Teste</t>
  </si>
  <si>
    <t xml:space="preserve">Le Barp </t>
  </si>
  <si>
    <t>Le Bouscat</t>
  </si>
  <si>
    <t xml:space="preserve">Lormont </t>
  </si>
  <si>
    <t>Mérignac</t>
  </si>
  <si>
    <t>Pessac</t>
  </si>
  <si>
    <t>Podensac</t>
  </si>
  <si>
    <t>Saint-André-de-Cubzac</t>
  </si>
  <si>
    <t xml:space="preserve">Sainte-Foy-la-grande </t>
  </si>
  <si>
    <t>Saint-Jean-d’Illac</t>
  </si>
  <si>
    <t>Limoges</t>
  </si>
  <si>
    <t>Haute-Vienne</t>
  </si>
  <si>
    <t>Dax</t>
  </si>
  <si>
    <t>Landes</t>
  </si>
  <si>
    <t>Mont-de-Marsan</t>
  </si>
  <si>
    <t>Saint-Paul-Lès-Dax</t>
  </si>
  <si>
    <t>Saint-Pierre-du-Mont</t>
  </si>
  <si>
    <t>Agen</t>
  </si>
  <si>
    <t>Lot-et-Garonne</t>
  </si>
  <si>
    <t>Villeneuve-sur-Lot</t>
  </si>
  <si>
    <t>BILLERE</t>
  </si>
  <si>
    <t>Pyrénées-Atlantiques</t>
  </si>
  <si>
    <t>Pau</t>
  </si>
  <si>
    <t>Châtellerault</t>
  </si>
  <si>
    <t>Poitiers</t>
  </si>
  <si>
    <t>Ax-les-Thermes</t>
  </si>
  <si>
    <t>Ariège</t>
  </si>
  <si>
    <t>Occitanie</t>
  </si>
  <si>
    <t>Foix</t>
  </si>
  <si>
    <t>Lavelanet</t>
  </si>
  <si>
    <t>Pamiers</t>
  </si>
  <si>
    <t>Millau</t>
  </si>
  <si>
    <t>Aveyron</t>
  </si>
  <si>
    <t>Aigues-Mortes</t>
  </si>
  <si>
    <t>Gard</t>
  </si>
  <si>
    <t>Alès</t>
  </si>
  <si>
    <t>Bagnols-sur-Cèze</t>
  </si>
  <si>
    <t>Beaucaire</t>
  </si>
  <si>
    <t>La Grand-Combe</t>
  </si>
  <si>
    <t>Marguerittes</t>
  </si>
  <si>
    <t>Nîmes</t>
  </si>
  <si>
    <t>Quissac</t>
  </si>
  <si>
    <t>Toulouse</t>
  </si>
  <si>
    <t>Haute-Garonne</t>
  </si>
  <si>
    <t>Béziers</t>
  </si>
  <si>
    <t>Herault</t>
  </si>
  <si>
    <t>Montpellier</t>
  </si>
  <si>
    <t>Albi</t>
  </si>
  <si>
    <t>Tarn</t>
  </si>
  <si>
    <t>AUSSILLON</t>
  </si>
  <si>
    <t>Castres</t>
  </si>
  <si>
    <t>GAILLAC</t>
  </si>
  <si>
    <t>GRAULHET</t>
  </si>
  <si>
    <t>Castelsarrasin</t>
  </si>
  <si>
    <t>Tarn-et-Garonne</t>
  </si>
  <si>
    <t>Lafrançaise</t>
  </si>
  <si>
    <t>Moissac</t>
  </si>
  <si>
    <t>Montauban</t>
  </si>
  <si>
    <t>Montjoi</t>
  </si>
  <si>
    <t>Verdun-sur-Garonne</t>
  </si>
  <si>
    <t>Châteaubriant</t>
  </si>
  <si>
    <t>Loire-Atlantique</t>
  </si>
  <si>
    <t>Pays de la Loire</t>
  </si>
  <si>
    <t>Clisson</t>
  </si>
  <si>
    <t>Nantes</t>
  </si>
  <si>
    <t>Orvault</t>
  </si>
  <si>
    <t>Rezé</t>
  </si>
  <si>
    <t>Saint-Herblain</t>
  </si>
  <si>
    <t>Saint-Nazaire</t>
  </si>
  <si>
    <t>Angers</t>
  </si>
  <si>
    <t>Maine-et-Loire</t>
  </si>
  <si>
    <t>Cholet</t>
  </si>
  <si>
    <t>Trélazé</t>
  </si>
  <si>
    <t>Évron</t>
  </si>
  <si>
    <t>Mayenne</t>
  </si>
  <si>
    <t>Laval</t>
  </si>
  <si>
    <t>ALLONNES</t>
  </si>
  <si>
    <t>Sarthe</t>
  </si>
  <si>
    <t>COULAINES</t>
  </si>
  <si>
    <t>Le Mans</t>
  </si>
  <si>
    <t>La Roche-sur-Yon</t>
  </si>
  <si>
    <t>Vendée</t>
  </si>
  <si>
    <t>Cannes</t>
  </si>
  <si>
    <t>Alpes-Maritimes</t>
  </si>
  <si>
    <t>Provence-Alpes-Côte d'Azur</t>
  </si>
  <si>
    <t>Drap</t>
  </si>
  <si>
    <t>Grasse</t>
  </si>
  <si>
    <t>Nice</t>
  </si>
  <si>
    <t>Vallauris</t>
  </si>
  <si>
    <t>Aix-en-Provence</t>
  </si>
  <si>
    <t>Bouches-du-Rhône</t>
  </si>
  <si>
    <t>Marseille</t>
  </si>
  <si>
    <t>Martigues</t>
  </si>
  <si>
    <t>Miramas</t>
  </si>
  <si>
    <t>Port-Saint-Louis-du-Rhône</t>
  </si>
  <si>
    <t>Saint-Martin-de-Crau</t>
  </si>
  <si>
    <t>Vitrolles</t>
  </si>
  <si>
    <t>La Seyne sur Mer</t>
  </si>
  <si>
    <t>Var</t>
  </si>
  <si>
    <t>Avignon</t>
  </si>
  <si>
    <t>Vaucluse</t>
  </si>
  <si>
    <t xml:space="preserve">Le Pontet </t>
  </si>
  <si>
    <t>Sorgues</t>
  </si>
  <si>
    <t>n° dpt</t>
  </si>
  <si>
    <t>nom dpt</t>
  </si>
  <si>
    <t xml:space="preserve">région </t>
  </si>
  <si>
    <t>01</t>
  </si>
  <si>
    <t>AUVERGNE-RHONE-ALPES</t>
  </si>
  <si>
    <t>02</t>
  </si>
  <si>
    <t>HAUTS-DE-FRANCE</t>
  </si>
  <si>
    <t>03</t>
  </si>
  <si>
    <t>04</t>
  </si>
  <si>
    <t>Alpes-de-Haute-Provence</t>
  </si>
  <si>
    <t>PROVENCE-ALPES-COTE-D'AZUR</t>
  </si>
  <si>
    <t>05</t>
  </si>
  <si>
    <t>Hautes-Alpes</t>
  </si>
  <si>
    <t>06</t>
  </si>
  <si>
    <t>07</t>
  </si>
  <si>
    <t>08</t>
  </si>
  <si>
    <t xml:space="preserve">GRAND-EST </t>
  </si>
  <si>
    <t>09</t>
  </si>
  <si>
    <t>OCCITANIE</t>
  </si>
  <si>
    <t>10</t>
  </si>
  <si>
    <t>11</t>
  </si>
  <si>
    <t>Aude</t>
  </si>
  <si>
    <t>12</t>
  </si>
  <si>
    <t>13</t>
  </si>
  <si>
    <t>14</t>
  </si>
  <si>
    <t>NORMANDIE</t>
  </si>
  <si>
    <t>15</t>
  </si>
  <si>
    <t>Cantal</t>
  </si>
  <si>
    <t>16</t>
  </si>
  <si>
    <t>NOUVELLE-AQUITAINE</t>
  </si>
  <si>
    <t>17</t>
  </si>
  <si>
    <t>18</t>
  </si>
  <si>
    <t>CENTRE-VAL-DE-LOIRE</t>
  </si>
  <si>
    <t>19</t>
  </si>
  <si>
    <t>Corrèze</t>
  </si>
  <si>
    <t>2A</t>
  </si>
  <si>
    <t>Corse-du-Sud</t>
  </si>
  <si>
    <t>CORSE</t>
  </si>
  <si>
    <t>2B</t>
  </si>
  <si>
    <t>Haute-Corse</t>
  </si>
  <si>
    <t>21</t>
  </si>
  <si>
    <t>BOURGOGNE-FRANCHE-COMTE</t>
  </si>
  <si>
    <t>22</t>
  </si>
  <si>
    <t>Côtes d'Armor</t>
  </si>
  <si>
    <t>BRETAGNE</t>
  </si>
  <si>
    <t>23</t>
  </si>
  <si>
    <t>Creuse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</si>
  <si>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</si>
  <si>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</si>
  <si>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</si>
  <si>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</si>
  <si>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</si>
  <si>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</si>
  <si>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</si>
  <si>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</si>
  <si>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</si>
  <si>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Gers</t>
  </si>
  <si>
    <t>33</t>
  </si>
  <si>
    <t>34</t>
  </si>
  <si>
    <t>Hérault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</si>
  <si>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</si>
  <si>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</si>
  <si>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</si>
  <si>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</si>
  <si>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</si>
  <si>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</si>
  <si>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</si>
  <si>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</si>
  <si>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</si>
  <si>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</si>
  <si>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PAYS-DE-LA-LOIRE</t>
  </si>
  <si>
    <t>45</t>
  </si>
  <si>
    <t>46</t>
  </si>
  <si>
    <t>Lot</t>
  </si>
  <si>
    <t>47</t>
  </si>
  <si>
    <t>48</t>
  </si>
  <si>
    <t>Lozère</t>
  </si>
  <si>
    <t>49</t>
  </si>
  <si>
    <t>50</t>
  </si>
  <si>
    <t>Manche</t>
  </si>
  <si>
    <t>51</t>
  </si>
  <si>
    <t>52</t>
  </si>
  <si>
    <t>53</t>
  </si>
  <si>
    <t>54</t>
  </si>
  <si>
    <t>55</t>
  </si>
  <si>
    <t>Meuse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</si>
  <si>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</si>
  <si>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</si>
  <si>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</si>
  <si>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</si>
  <si>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</si>
  <si>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</si>
  <si>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</si>
  <si>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</si>
  <si>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</si>
  <si>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</si>
  <si>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Hautes-Pyrénées</t>
  </si>
  <si>
    <t>66</t>
  </si>
  <si>
    <t>Pyrénées-Orientales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</si>
  <si>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</si>
  <si>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</si>
  <si>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</si>
  <si>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</si>
  <si>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</si>
  <si>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</si>
  <si>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</si>
  <si>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</si>
  <si>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</si>
  <si>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ILE-DE-FRANCE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</si>
  <si>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</si>
  <si>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</si>
  <si>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</si>
  <si>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</si>
  <si>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</si>
  <si>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</si>
  <si>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</si>
  <si>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</si>
  <si>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</si>
  <si>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</si>
  <si>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</si>
  <si>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</si>
  <si>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</si>
  <si>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Vosges</t>
  </si>
  <si>
    <t>89</t>
  </si>
  <si>
    <t>90</t>
  </si>
  <si>
    <t>91</t>
  </si>
  <si>
    <t>92</t>
  </si>
  <si>
    <t>93</t>
  </si>
  <si>
    <t>Seine-St-Denis</t>
  </si>
  <si>
    <t>94</t>
  </si>
  <si>
    <t>95</t>
  </si>
  <si>
    <t>Val-D'Oise</t>
  </si>
  <si>
    <t>971</t>
  </si>
  <si>
    <t>Guadeloupe</t>
  </si>
  <si>
    <t>GUADELOUPE</t>
  </si>
  <si>
    <t>972</t>
  </si>
  <si>
    <t>Martinique</t>
  </si>
  <si>
    <t>MARTINIQUE</t>
  </si>
  <si>
    <t>973</t>
  </si>
  <si>
    <t>GUYANE</t>
  </si>
  <si>
    <t>974</t>
  </si>
  <si>
    <t>LA REUNION</t>
  </si>
  <si>
    <t>975</t>
  </si>
  <si>
    <t>Saint-Pierre-et-Miquelon</t>
  </si>
  <si>
    <t>SAINT-PIERRE-ET-MIQUELON</t>
  </si>
  <si>
    <t>976</t>
  </si>
  <si>
    <t>Mayotte</t>
  </si>
  <si>
    <t>MAYOTTE</t>
  </si>
  <si>
    <t>988</t>
  </si>
  <si>
    <t>Nouvelle Calédonie</t>
  </si>
  <si>
    <t>NOUVELLE-CALEDONIE</t>
  </si>
  <si>
    <t>typologie structure</t>
  </si>
  <si>
    <t>éducateur identifié ?</t>
  </si>
  <si>
    <t>carte pro</t>
  </si>
  <si>
    <t>type de contrat</t>
  </si>
  <si>
    <t>Label LCSE</t>
  </si>
  <si>
    <t>Genre</t>
  </si>
  <si>
    <t>Club</t>
  </si>
  <si>
    <t>OUI</t>
  </si>
  <si>
    <t>CDI</t>
  </si>
  <si>
    <t>Femme</t>
  </si>
  <si>
    <t>Comité départemental*</t>
  </si>
  <si>
    <t>NON</t>
  </si>
  <si>
    <t>CDD</t>
  </si>
  <si>
    <t>Homme</t>
  </si>
  <si>
    <t>Ligue régionale*</t>
  </si>
  <si>
    <t>En cours</t>
  </si>
  <si>
    <t>Educateur-trice non identifié-e</t>
  </si>
  <si>
    <t>Collectivité*</t>
  </si>
  <si>
    <t>Recrutement interne</t>
  </si>
  <si>
    <t>Recrutement externe - identifié</t>
  </si>
  <si>
    <t>Recrutement externe - à effectuer</t>
  </si>
  <si>
    <t>N° action</t>
  </si>
  <si>
    <t>Nom structure porteuse du projet</t>
  </si>
  <si>
    <t>Typologie structure</t>
  </si>
  <si>
    <t>SIRET</t>
  </si>
  <si>
    <t>Ville</t>
  </si>
  <si>
    <t>Label "clubs sportifs engagés"</t>
  </si>
  <si>
    <t>Recrutement</t>
  </si>
  <si>
    <t>Carte professionnelle</t>
  </si>
  <si>
    <t>Type de contrat</t>
  </si>
  <si>
    <t>Genre éducateur-trice</t>
  </si>
  <si>
    <t>Subvention Agence 2024 demandée (juillet/déc)</t>
  </si>
  <si>
    <t>reste à charge association</t>
  </si>
  <si>
    <t>% reste à charge</t>
  </si>
  <si>
    <t>Part cofinançable</t>
  </si>
  <si>
    <t>% part maximum cofinançable</t>
  </si>
  <si>
    <t>* par dérogation</t>
  </si>
  <si>
    <t>Budget / coût emploi 2024 (2nd semestre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</si>
</sst>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€-40C]_-;\-* #,##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rgb="FF333333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sz val="8"/>
      <color theme="1"/>
      <name val="Calibri"/>
      <family val="2"/>
      <scheme val="minor"/>
    </font>
    <font>
      <sz val="8"/>
      <color theme="1"/>
      <name val="Segoe UI"/>
      <family val="2"/>
    </font>
    <font>
      <sz val="8"/>
      <color rgb="FF000000"/>
      <name val="Segoe UI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E9E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1" applyFont="1" applyBorder="1" applyAlignment="1">
      <alignment vertical="center" wrapText="1"/>
    </xf>
    <xf numFmtId="0" fontId="1" fillId="0" borderId="0" xfId="1" applyAlignment="1">
      <alignment vertical="center" wrapText="1"/>
    </xf>
    <xf numFmtId="0" fontId="3" fillId="2" borderId="1" xfId="1" quotePrefix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  <xf numFmtId="0" fontId="3" fillId="3" borderId="1" xfId="1" quotePrefix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vertical="center" wrapText="1"/>
    </xf>
    <xf numFmtId="1" fontId="3" fillId="2" borderId="1" xfId="1" quotePrefix="1" applyNumberFormat="1" applyFont="1" applyFill="1" applyBorder="1" applyAlignment="1">
      <alignment horizontal="center" vertical="center" wrapText="1"/>
    </xf>
    <xf numFmtId="0" fontId="3" fillId="4" borderId="1" xfId="1" quotePrefix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vertical="center" wrapText="1"/>
    </xf>
    <xf numFmtId="0" fontId="2" fillId="0" borderId="1" xfId="1" quotePrefix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10" fontId="5" fillId="0" borderId="0" xfId="2" applyNumberFormat="1" applyFont="1" applyAlignment="1">
      <alignment horizontal="center" vertical="center" wrapText="1"/>
    </xf>
    <xf numFmtId="10" fontId="4" fillId="0" borderId="0" xfId="2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0" fontId="11" fillId="0" borderId="0" xfId="2" applyNumberFormat="1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2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0" fontId="13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164" fontId="12" fillId="0" borderId="3" xfId="0" applyNumberFormat="1" applyFont="1" applyBorder="1" applyAlignment="1">
      <alignment vertical="center" wrapText="1"/>
    </xf>
    <xf numFmtId="164" fontId="5" fillId="5" borderId="3" xfId="0" applyNumberFormat="1" applyFont="1" applyFill="1" applyBorder="1" applyAlignment="1">
      <alignment vertical="center" wrapText="1"/>
    </xf>
    <xf numFmtId="164" fontId="12" fillId="5" borderId="3" xfId="0" applyNumberFormat="1" applyFont="1" applyFill="1" applyBorder="1" applyAlignment="1">
      <alignment vertical="center" wrapText="1"/>
    </xf>
    <xf numFmtId="10" fontId="5" fillId="5" borderId="3" xfId="2" applyNumberFormat="1" applyFont="1" applyFill="1" applyBorder="1" applyAlignment="1">
      <alignment horizontal="center" vertical="center" wrapText="1"/>
    </xf>
    <xf numFmtId="164" fontId="11" fillId="5" borderId="3" xfId="0" applyNumberFormat="1" applyFont="1" applyFill="1" applyBorder="1" applyAlignment="1">
      <alignment vertical="center" wrapText="1"/>
    </xf>
    <xf numFmtId="10" fontId="11" fillId="5" borderId="4" xfId="2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39"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%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\ [$€-40C]_-;\-* #,##0\ [$€-40C]_-;_-* &quot;-&quot;??\ [$€-40C]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\ [$€-40C]_-;\-* #,##0\ [$€-40C]_-;_-* &quot;-&quot;??\ [$€-40C]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\ [$€-40C]_-;\-* #,##0\ [$€-40C]_-;_-* &quot;-&quot;??\ [$€-40C]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\ [$€-40C]_-;\-* #,##0\ [$€-40C]_-;_-* &quot;-&quot;??\ [$€-40C]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\ [$€-40C]_-;\-* #,##0\ [$€-40C]_-;_-* &quot;-&quot;??\ [$€-40C]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i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vertical style="thin">
          <color rgb="FF000000"/>
        </vertical>
      </border>
    </dxf>
    <dxf>
      <font>
        <i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\ [$€-40C]_-;\-* #,##0\ [$€-40C]_-;_-* &quot;-&quot;??\ [$€-40C]_-;_-@_-"/>
      <fill>
        <patternFill patternType="solid">
          <fgColor indexed="64"/>
          <bgColor theme="0" tint="-0.14999847407452621"/>
        </patternFill>
      </fill>
      <alignment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%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\ [$€-40C]_-;\-* #,##0\ [$€-40C]_-;_-* &quot;-&quot;??\ [$€-40C]_-;_-@_-"/>
      <fill>
        <patternFill patternType="solid">
          <fgColor indexed="64"/>
          <bgColor theme="0" tint="-0.14999847407452621"/>
        </patternFill>
      </fill>
      <alignment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\ [$€-40C]_-;\-* #,##0\ [$€-40C]_-;_-* &quot;-&quot;??\ [$€-40C]_-;_-@_-"/>
      <fill>
        <patternFill patternType="solid">
          <fgColor indexed="64"/>
          <bgColor theme="0" tint="-0.14999847407452621"/>
        </patternFill>
      </fill>
      <alignment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_-* #,##0\ [$€-40C]_-;\-* #,##0\ [$€-40C]_-;_-* &quot;-&quot;??\ [$€-40C]_-;_-@_-"/>
      <alignment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7" tint="0.59999389629810485"/>
        </patternFill>
      </fill>
      <alignment horizontal="general"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1" indent="0" justifyLastLine="0" shrinkToFit="0" readingOrder="0"/>
      <border>
        <left style="thin">
          <color rgb="FF000000"/>
        </left>
        <right style="thin">
          <color rgb="FF000000"/>
        </right>
        <vertical style="thin">
          <color rgb="FF000000"/>
        </vertic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>
        <right style="thin">
          <color rgb="FF000000"/>
        </right>
        <vertical style="thin">
          <color rgb="FF000000"/>
        </vertic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D15481C-59C6-439B-A279-4DEDFA40C79D}" name="Tableau13" displayName="Tableau13" ref="A1:R3" totalsRowCount="1" headerRowDxfId="38" dataDxfId="37" totalsRowDxfId="36">
  <autoFilter ref="A1:R2" xr:uid="{00000000-0009-0000-0100-000001000000}"/>
  <tableColumns count="18">
    <tableColumn id="1" xr3:uid="{488E4179-BF7C-436A-B2AA-F13DDEA5C06B}" name="N° action" totalsRowFunction="custom" dataDxfId="35" totalsRowDxfId="17">
      <totalsRowFormula>SUBTOTAL(3,Tableau13[N° action])</totalsRowFormula>
    </tableColumn>
    <tableColumn id="2" xr3:uid="{8EB6BBE4-0D10-4F68-BF09-349DA0AB508A}" name="Nom structure porteuse du projet" totalsRowFunction="custom" dataDxfId="34" totalsRowDxfId="16">
      <totalsRowFormula>SUBTOTAL(3,Tableau13[Nom structure porteuse du projet])</totalsRowFormula>
    </tableColumn>
    <tableColumn id="19" xr3:uid="{1655A2DE-E693-4C3F-AA56-476DC1E47EF9}" name="Typologie structure" totalsRowFunction="custom" dataDxfId="33" totalsRowDxfId="15">
      <totalsRowFormula>SUBTOTAL(3,Tableau13[Typologie structure])</totalsRowFormula>
    </tableColumn>
    <tableColumn id="14" xr3:uid="{09FAA802-B848-44C3-8BA3-D9A59F115BBC}" name="SIRET" totalsRowFunction="custom" dataDxfId="32" totalsRowDxfId="14">
      <totalsRowFormula>SUBTOTAL(3,Tableau13[SIRET])</totalsRowFormula>
    </tableColumn>
    <tableColumn id="8" xr3:uid="{FE021341-93B1-46FF-B6CA-604EE04FD79A}" name="Ville" totalsRowFunction="custom" dataDxfId="31" totalsRowDxfId="13">
      <totalsRowFormula>SUBTOTAL(3,Tableau13[Ville])</totalsRowFormula>
    </tableColumn>
    <tableColumn id="17" xr3:uid="{6F406C56-AE7D-4AAA-9D93-31DB254C340C}" name="Département" totalsRowFunction="custom" dataDxfId="30" totalsRowDxfId="12">
      <calculatedColumnFormula>VLOOKUP(Tableau13[[#This Row],[Ville]],'500 villes'!$A$1:$C$568,2,FALSE)</calculatedColumnFormula>
      <totalsRowFormula>SUBTOTAL(3,Tableau13[Département])</totalsRowFormula>
    </tableColumn>
    <tableColumn id="16" xr3:uid="{B7080044-DF76-461F-8D9E-53EA5C55E0DE}" name="Région" totalsRowFunction="custom" dataDxfId="29" totalsRowDxfId="11">
      <calculatedColumnFormula>VLOOKUP(Tableau13[[#This Row],[Ville]],'500 villes'!$A$1:$C$568,3,FALSE)</calculatedColumnFormula>
      <totalsRowFormula>SUBTOTAL(3,Tableau13[Région])</totalsRowFormula>
    </tableColumn>
    <tableColumn id="22" xr3:uid="{AA2EE3E3-CB4E-4D1D-B075-587CB1B1F180}" name="Label &quot;clubs sportifs engagés&quot;" totalsRowFunction="custom" dataDxfId="28" totalsRowDxfId="10">
      <totalsRowFormula>SUBTOTAL(3,Tableau13[Label "clubs sportifs engagés"])</totalsRowFormula>
    </tableColumn>
    <tableColumn id="9" xr3:uid="{45BA3C84-0C9B-4D88-BC83-C7B384EECEBC}" name="Recrutement" totalsRowFunction="custom" dataDxfId="27" totalsRowDxfId="9">
      <totalsRowFormula>SUBTOTAL(3,Tableau13[Recrutement])</totalsRowFormula>
    </tableColumn>
    <tableColumn id="10" xr3:uid="{C993EE7A-FA51-438C-9F74-DCF949443F80}" name="Carte professionnelle" totalsRowFunction="custom" dataDxfId="26" totalsRowDxfId="8">
      <totalsRowFormula>SUBTOTAL(3,Tableau13[Carte professionnelle])</totalsRowFormula>
    </tableColumn>
    <tableColumn id="11" xr3:uid="{21D606A9-CC14-4489-A9FF-C83235F7A189}" name="Type de contrat" totalsRowFunction="custom" dataDxfId="25" totalsRowDxfId="7">
      <totalsRowFormula>SUBTOTAL(3,Tableau13[Type de contrat])</totalsRowFormula>
    </tableColumn>
    <tableColumn id="3" xr3:uid="{71CC553F-0389-4693-A8F2-37E025211242}" name="Genre éducateur-trice" dataDxfId="24" totalsRowDxfId="6"/>
    <tableColumn id="12" xr3:uid="{214BBF5D-6F09-4CE2-B098-FA48ADC541A5}" name="Budget / coût emploi 2024 (2nd semestre 2024)" totalsRowFunction="custom" dataDxfId="23" totalsRowDxfId="5">
      <totalsRowFormula>SUBTOTAL(9,Tableau13[Budget / coût emploi 2024 (2nd semestre 2024)])</totalsRowFormula>
    </tableColumn>
    <tableColumn id="13" xr3:uid="{B0E36684-2927-4590-BE29-796404B4055D}" name="Subvention Agence 2024 demandée (juillet/déc)" totalsRowFunction="custom" dataDxfId="22" totalsRowDxfId="4">
      <totalsRowFormula>SUBTOTAL(9,Tableau13[Subvention Agence 2024 demandée (juillet/déc)])</totalsRowFormula>
    </tableColumn>
    <tableColumn id="15" xr3:uid="{9EF70C23-CDB5-4149-91C8-EB94F23D68BC}" name="reste à charge association" totalsRowFunction="custom" dataDxfId="21" totalsRowDxfId="3">
      <calculatedColumnFormula>Tableau13[[#This Row],[Budget / coût emploi 2024 (2nd semestre 2024)]]-Tableau13[[#This Row],[Subvention Agence 2024 demandée (juillet/déc)]]</calculatedColumnFormula>
      <totalsRowFormula>SUBTOTAL(9,Tableau13[reste à charge association])</totalsRowFormula>
    </tableColumn>
    <tableColumn id="18" xr3:uid="{43620A44-4AC1-43DD-A35B-0BCE98E5C969}" name="% reste à charge" dataDxfId="20" totalsRowDxfId="2" dataCellStyle="Pourcentage">
      <calculatedColumnFormula>Tableau13[[#This Row],[reste à charge association]]/Tableau13[[#This Row],[Budget / coût emploi 2024 (2nd semestre 2024)]]</calculatedColumnFormula>
    </tableColumn>
    <tableColumn id="20" xr3:uid="{6C712CCC-3FA6-4B51-8D44-90419518C769}" name="Part cofinançable" totalsRowFunction="custom" dataDxfId="19" totalsRowDxfId="1">
      <calculatedColumnFormula>(Tableau13[[#This Row],[Budget / coût emploi 2024 (2nd semestre 2024)]]*50%)-Tableau13[[#This Row],[Subvention Agence 2024 demandée (juillet/déc)]]</calculatedColumnFormula>
      <totalsRowFormula>SUBTOTAL(9,Tableau13[Part cofinançable])</totalsRowFormula>
    </tableColumn>
    <tableColumn id="21" xr3:uid="{325CE07F-C432-4234-815D-3EB06B2A5F12}" name="% part maximum cofinançable" dataDxfId="18" totalsRowDxfId="0" dataCellStyle="Pourcentage">
      <calculatedColumnFormula>Tableau13[[#This Row],[Part cofinançable]]/Tableau13[[#This Row],[Budget / coût emploi 2024 (2nd semestre 2024)]]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69"/>
  <sheetViews>
    <sheetView workbookViewId="0">
      <pane xSplit="1" ySplit="1" topLeftCell="B219" activePane="bottomRight" state="frozen"/>
      <selection pane="topRight" activeCell="B1" sqref="B1"/>
      <selection pane="bottomLeft" activeCell="A2" sqref="A2"/>
      <selection pane="bottomRight" activeCell="B266" sqref="B266"/>
    </sheetView>
  </sheetViews>
  <sheetFormatPr baseColWidth="10" defaultColWidth="58.33203125" defaultRowHeight="10.199999999999999" x14ac:dyDescent="0.2"/>
  <cols>
    <col min="1" max="1" width="19.88671875" style="15" bestFit="1" customWidth="1"/>
    <col min="2" max="3" width="16.109375" style="15" bestFit="1" customWidth="1"/>
    <col min="4" max="16384" width="58.33203125" style="15"/>
  </cols>
  <sheetData>
    <row r="1" spans="1:3" x14ac:dyDescent="0.2">
      <c r="A1" s="14" t="s">
        <v>0</v>
      </c>
      <c r="B1" s="14" t="s">
        <v>1</v>
      </c>
      <c r="C1" s="14" t="s">
        <v>2</v>
      </c>
    </row>
    <row r="2" spans="1:3" ht="11.4" x14ac:dyDescent="0.2">
      <c r="A2" s="16" t="s">
        <v>3</v>
      </c>
      <c r="B2" s="16" t="s">
        <v>4</v>
      </c>
      <c r="C2" s="16" t="s">
        <v>5</v>
      </c>
    </row>
    <row r="3" spans="1:3" ht="11.4" x14ac:dyDescent="0.2">
      <c r="A3" s="16" t="s">
        <v>6</v>
      </c>
      <c r="B3" s="16" t="s">
        <v>4</v>
      </c>
      <c r="C3" s="16" t="s">
        <v>5</v>
      </c>
    </row>
    <row r="4" spans="1:3" ht="11.4" x14ac:dyDescent="0.2">
      <c r="A4" s="16" t="s">
        <v>7</v>
      </c>
      <c r="B4" s="16" t="s">
        <v>8</v>
      </c>
      <c r="C4" s="16" t="s">
        <v>5</v>
      </c>
    </row>
    <row r="5" spans="1:3" ht="11.4" x14ac:dyDescent="0.2">
      <c r="A5" s="16" t="s">
        <v>9</v>
      </c>
      <c r="B5" s="16" t="s">
        <v>10</v>
      </c>
      <c r="C5" s="16" t="s">
        <v>5</v>
      </c>
    </row>
    <row r="6" spans="1:3" ht="11.4" x14ac:dyDescent="0.2">
      <c r="A6" s="16" t="s">
        <v>11</v>
      </c>
      <c r="B6" s="16" t="s">
        <v>10</v>
      </c>
      <c r="C6" s="16" t="s">
        <v>5</v>
      </c>
    </row>
    <row r="7" spans="1:3" ht="11.4" x14ac:dyDescent="0.2">
      <c r="A7" s="16" t="s">
        <v>12</v>
      </c>
      <c r="B7" s="16" t="s">
        <v>13</v>
      </c>
      <c r="C7" s="16" t="s">
        <v>5</v>
      </c>
    </row>
    <row r="8" spans="1:3" ht="11.4" x14ac:dyDescent="0.2">
      <c r="A8" s="16" t="s">
        <v>14</v>
      </c>
      <c r="B8" s="16" t="s">
        <v>13</v>
      </c>
      <c r="C8" s="16" t="s">
        <v>5</v>
      </c>
    </row>
    <row r="9" spans="1:3" ht="11.4" x14ac:dyDescent="0.2">
      <c r="A9" s="16" t="s">
        <v>15</v>
      </c>
      <c r="B9" s="16" t="s">
        <v>13</v>
      </c>
      <c r="C9" s="16" t="s">
        <v>5</v>
      </c>
    </row>
    <row r="10" spans="1:3" ht="11.4" x14ac:dyDescent="0.2">
      <c r="A10" s="16" t="s">
        <v>16</v>
      </c>
      <c r="B10" s="16" t="s">
        <v>13</v>
      </c>
      <c r="C10" s="16" t="s">
        <v>5</v>
      </c>
    </row>
    <row r="11" spans="1:3" ht="11.4" x14ac:dyDescent="0.2">
      <c r="A11" s="16" t="s">
        <v>17</v>
      </c>
      <c r="B11" s="16" t="s">
        <v>13</v>
      </c>
      <c r="C11" s="16" t="s">
        <v>5</v>
      </c>
    </row>
    <row r="12" spans="1:3" ht="11.4" x14ac:dyDescent="0.2">
      <c r="A12" s="16" t="s">
        <v>18</v>
      </c>
      <c r="B12" s="16" t="s">
        <v>13</v>
      </c>
      <c r="C12" s="16" t="s">
        <v>5</v>
      </c>
    </row>
    <row r="13" spans="1:3" ht="11.4" x14ac:dyDescent="0.2">
      <c r="A13" s="16" t="s">
        <v>19</v>
      </c>
      <c r="B13" s="16" t="s">
        <v>13</v>
      </c>
      <c r="C13" s="16" t="s">
        <v>5</v>
      </c>
    </row>
    <row r="14" spans="1:3" ht="11.4" x14ac:dyDescent="0.2">
      <c r="A14" s="16" t="s">
        <v>20</v>
      </c>
      <c r="B14" s="16" t="s">
        <v>13</v>
      </c>
      <c r="C14" s="16" t="s">
        <v>5</v>
      </c>
    </row>
    <row r="15" spans="1:3" ht="11.4" x14ac:dyDescent="0.2">
      <c r="A15" s="16" t="s">
        <v>21</v>
      </c>
      <c r="B15" s="16" t="s">
        <v>13</v>
      </c>
      <c r="C15" s="16" t="s">
        <v>5</v>
      </c>
    </row>
    <row r="16" spans="1:3" ht="11.4" x14ac:dyDescent="0.2">
      <c r="A16" s="16" t="s">
        <v>22</v>
      </c>
      <c r="B16" s="16" t="s">
        <v>13</v>
      </c>
      <c r="C16" s="16" t="s">
        <v>5</v>
      </c>
    </row>
    <row r="17" spans="1:3" ht="11.4" x14ac:dyDescent="0.2">
      <c r="A17" s="16" t="s">
        <v>23</v>
      </c>
      <c r="B17" s="16" t="s">
        <v>13</v>
      </c>
      <c r="C17" s="16" t="s">
        <v>5</v>
      </c>
    </row>
    <row r="18" spans="1:3" ht="11.4" x14ac:dyDescent="0.2">
      <c r="A18" s="16" t="s">
        <v>24</v>
      </c>
      <c r="B18" s="16" t="s">
        <v>25</v>
      </c>
      <c r="C18" s="16" t="s">
        <v>5</v>
      </c>
    </row>
    <row r="19" spans="1:3" ht="11.4" x14ac:dyDescent="0.2">
      <c r="A19" s="16" t="s">
        <v>26</v>
      </c>
      <c r="B19" s="16" t="s">
        <v>25</v>
      </c>
      <c r="C19" s="16" t="s">
        <v>5</v>
      </c>
    </row>
    <row r="20" spans="1:3" ht="11.4" x14ac:dyDescent="0.2">
      <c r="A20" s="16" t="s">
        <v>27</v>
      </c>
      <c r="B20" s="16" t="s">
        <v>28</v>
      </c>
      <c r="C20" s="16" t="s">
        <v>5</v>
      </c>
    </row>
    <row r="21" spans="1:3" ht="11.4" x14ac:dyDescent="0.2">
      <c r="A21" s="16" t="s">
        <v>29</v>
      </c>
      <c r="B21" s="16" t="s">
        <v>28</v>
      </c>
      <c r="C21" s="16" t="s">
        <v>5</v>
      </c>
    </row>
    <row r="22" spans="1:3" ht="11.4" x14ac:dyDescent="0.2">
      <c r="A22" s="16" t="s">
        <v>30</v>
      </c>
      <c r="B22" s="16" t="s">
        <v>28</v>
      </c>
      <c r="C22" s="16" t="s">
        <v>5</v>
      </c>
    </row>
    <row r="23" spans="1:3" ht="11.4" x14ac:dyDescent="0.2">
      <c r="A23" s="16" t="s">
        <v>31</v>
      </c>
      <c r="B23" s="16" t="s">
        <v>28</v>
      </c>
      <c r="C23" s="16" t="s">
        <v>5</v>
      </c>
    </row>
    <row r="24" spans="1:3" ht="11.4" x14ac:dyDescent="0.2">
      <c r="A24" s="16" t="s">
        <v>32</v>
      </c>
      <c r="B24" s="16" t="s">
        <v>28</v>
      </c>
      <c r="C24" s="16" t="s">
        <v>5</v>
      </c>
    </row>
    <row r="25" spans="1:3" ht="11.4" x14ac:dyDescent="0.2">
      <c r="A25" s="16" t="s">
        <v>33</v>
      </c>
      <c r="B25" s="16" t="s">
        <v>28</v>
      </c>
      <c r="C25" s="16" t="s">
        <v>5</v>
      </c>
    </row>
    <row r="26" spans="1:3" ht="11.4" x14ac:dyDescent="0.2">
      <c r="A26" s="16" t="s">
        <v>34</v>
      </c>
      <c r="B26" s="16" t="s">
        <v>28</v>
      </c>
      <c r="C26" s="16" t="s">
        <v>5</v>
      </c>
    </row>
    <row r="27" spans="1:3" ht="11.4" x14ac:dyDescent="0.2">
      <c r="A27" s="16" t="s">
        <v>35</v>
      </c>
      <c r="B27" s="16" t="s">
        <v>28</v>
      </c>
      <c r="C27" s="16" t="s">
        <v>5</v>
      </c>
    </row>
    <row r="28" spans="1:3" ht="11.4" x14ac:dyDescent="0.2">
      <c r="A28" s="16" t="s">
        <v>36</v>
      </c>
      <c r="B28" s="16" t="s">
        <v>28</v>
      </c>
      <c r="C28" s="16" t="s">
        <v>5</v>
      </c>
    </row>
    <row r="29" spans="1:3" ht="11.4" x14ac:dyDescent="0.2">
      <c r="A29" s="16" t="s">
        <v>37</v>
      </c>
      <c r="B29" s="16" t="s">
        <v>28</v>
      </c>
      <c r="C29" s="16" t="s">
        <v>5</v>
      </c>
    </row>
    <row r="30" spans="1:3" ht="11.4" x14ac:dyDescent="0.2">
      <c r="A30" s="16" t="s">
        <v>38</v>
      </c>
      <c r="B30" s="16" t="s">
        <v>28</v>
      </c>
      <c r="C30" s="16" t="s">
        <v>5</v>
      </c>
    </row>
    <row r="31" spans="1:3" ht="11.4" x14ac:dyDescent="0.2">
      <c r="A31" s="16" t="s">
        <v>39</v>
      </c>
      <c r="B31" s="16" t="s">
        <v>40</v>
      </c>
      <c r="C31" s="16" t="s">
        <v>5</v>
      </c>
    </row>
    <row r="32" spans="1:3" ht="11.4" x14ac:dyDescent="0.2">
      <c r="A32" s="16" t="s">
        <v>41</v>
      </c>
      <c r="B32" s="16" t="s">
        <v>40</v>
      </c>
      <c r="C32" s="16" t="s">
        <v>5</v>
      </c>
    </row>
    <row r="33" spans="1:3" ht="11.4" x14ac:dyDescent="0.2">
      <c r="A33" s="16" t="s">
        <v>42</v>
      </c>
      <c r="B33" s="16" t="s">
        <v>40</v>
      </c>
      <c r="C33" s="16" t="s">
        <v>5</v>
      </c>
    </row>
    <row r="34" spans="1:3" ht="11.4" x14ac:dyDescent="0.2">
      <c r="A34" s="16" t="s">
        <v>43</v>
      </c>
      <c r="B34" s="16" t="s">
        <v>40</v>
      </c>
      <c r="C34" s="16" t="s">
        <v>5</v>
      </c>
    </row>
    <row r="35" spans="1:3" ht="11.4" x14ac:dyDescent="0.2">
      <c r="A35" s="16" t="s">
        <v>44</v>
      </c>
      <c r="B35" s="16" t="s">
        <v>40</v>
      </c>
      <c r="C35" s="16" t="s">
        <v>5</v>
      </c>
    </row>
    <row r="36" spans="1:3" ht="11.4" x14ac:dyDescent="0.2">
      <c r="A36" s="16" t="s">
        <v>45</v>
      </c>
      <c r="B36" s="16" t="s">
        <v>40</v>
      </c>
      <c r="C36" s="16" t="s">
        <v>5</v>
      </c>
    </row>
    <row r="37" spans="1:3" ht="11.4" x14ac:dyDescent="0.2">
      <c r="A37" s="16" t="s">
        <v>46</v>
      </c>
      <c r="B37" s="16" t="s">
        <v>40</v>
      </c>
      <c r="C37" s="16" t="s">
        <v>5</v>
      </c>
    </row>
    <row r="38" spans="1:3" ht="11.4" x14ac:dyDescent="0.2">
      <c r="A38" s="16" t="s">
        <v>47</v>
      </c>
      <c r="B38" s="16" t="s">
        <v>40</v>
      </c>
      <c r="C38" s="16" t="s">
        <v>5</v>
      </c>
    </row>
    <row r="39" spans="1:3" ht="11.4" x14ac:dyDescent="0.2">
      <c r="A39" s="16" t="s">
        <v>48</v>
      </c>
      <c r="B39" s="16" t="s">
        <v>40</v>
      </c>
      <c r="C39" s="16" t="s">
        <v>5</v>
      </c>
    </row>
    <row r="40" spans="1:3" ht="11.4" x14ac:dyDescent="0.2">
      <c r="A40" s="16" t="s">
        <v>49</v>
      </c>
      <c r="B40" s="16" t="s">
        <v>40</v>
      </c>
      <c r="C40" s="16" t="s">
        <v>5</v>
      </c>
    </row>
    <row r="41" spans="1:3" ht="11.4" x14ac:dyDescent="0.2">
      <c r="A41" s="16" t="s">
        <v>50</v>
      </c>
      <c r="B41" s="16" t="s">
        <v>51</v>
      </c>
      <c r="C41" s="16" t="s">
        <v>5</v>
      </c>
    </row>
    <row r="42" spans="1:3" ht="11.4" x14ac:dyDescent="0.2">
      <c r="A42" s="16" t="s">
        <v>52</v>
      </c>
      <c r="B42" s="16" t="s">
        <v>51</v>
      </c>
      <c r="C42" s="16" t="s">
        <v>5</v>
      </c>
    </row>
    <row r="43" spans="1:3" ht="11.4" x14ac:dyDescent="0.2">
      <c r="A43" s="16" t="s">
        <v>53</v>
      </c>
      <c r="B43" s="16" t="s">
        <v>54</v>
      </c>
      <c r="C43" s="16" t="s">
        <v>5</v>
      </c>
    </row>
    <row r="44" spans="1:3" ht="11.4" x14ac:dyDescent="0.2">
      <c r="A44" s="16" t="s">
        <v>55</v>
      </c>
      <c r="B44" s="16" t="s">
        <v>54</v>
      </c>
      <c r="C44" s="16" t="s">
        <v>5</v>
      </c>
    </row>
    <row r="45" spans="1:3" ht="11.4" x14ac:dyDescent="0.2">
      <c r="A45" s="16" t="s">
        <v>56</v>
      </c>
      <c r="B45" s="16" t="s">
        <v>57</v>
      </c>
      <c r="C45" s="16" t="s">
        <v>5</v>
      </c>
    </row>
    <row r="46" spans="1:3" ht="11.4" x14ac:dyDescent="0.2">
      <c r="A46" s="16" t="s">
        <v>58</v>
      </c>
      <c r="B46" s="16" t="s">
        <v>57</v>
      </c>
      <c r="C46" s="16" t="s">
        <v>5</v>
      </c>
    </row>
    <row r="47" spans="1:3" ht="11.4" x14ac:dyDescent="0.2">
      <c r="A47" s="16" t="s">
        <v>59</v>
      </c>
      <c r="B47" s="16" t="s">
        <v>57</v>
      </c>
      <c r="C47" s="16" t="s">
        <v>5</v>
      </c>
    </row>
    <row r="48" spans="1:3" ht="11.4" x14ac:dyDescent="0.2">
      <c r="A48" s="16" t="s">
        <v>60</v>
      </c>
      <c r="B48" s="16" t="s">
        <v>57</v>
      </c>
      <c r="C48" s="16" t="s">
        <v>5</v>
      </c>
    </row>
    <row r="49" spans="1:3" ht="11.4" x14ac:dyDescent="0.2">
      <c r="A49" s="16" t="s">
        <v>61</v>
      </c>
      <c r="B49" s="16" t="s">
        <v>57</v>
      </c>
      <c r="C49" s="16" t="s">
        <v>5</v>
      </c>
    </row>
    <row r="50" spans="1:3" ht="11.4" x14ac:dyDescent="0.2">
      <c r="A50" s="16" t="s">
        <v>62</v>
      </c>
      <c r="B50" s="16" t="s">
        <v>57</v>
      </c>
      <c r="C50" s="16" t="s">
        <v>5</v>
      </c>
    </row>
    <row r="51" spans="1:3" ht="11.4" x14ac:dyDescent="0.2">
      <c r="A51" s="16" t="s">
        <v>63</v>
      </c>
      <c r="B51" s="16" t="s">
        <v>57</v>
      </c>
      <c r="C51" s="16" t="s">
        <v>5</v>
      </c>
    </row>
    <row r="52" spans="1:3" ht="11.4" x14ac:dyDescent="0.2">
      <c r="A52" s="16" t="s">
        <v>64</v>
      </c>
      <c r="B52" s="16" t="s">
        <v>57</v>
      </c>
      <c r="C52" s="16" t="s">
        <v>5</v>
      </c>
    </row>
    <row r="53" spans="1:3" ht="11.4" x14ac:dyDescent="0.2">
      <c r="A53" s="16" t="s">
        <v>65</v>
      </c>
      <c r="B53" s="16" t="s">
        <v>57</v>
      </c>
      <c r="C53" s="16" t="s">
        <v>5</v>
      </c>
    </row>
    <row r="54" spans="1:3" ht="11.4" x14ac:dyDescent="0.2">
      <c r="A54" s="16" t="s">
        <v>66</v>
      </c>
      <c r="B54" s="16" t="s">
        <v>57</v>
      </c>
      <c r="C54" s="16" t="s">
        <v>5</v>
      </c>
    </row>
    <row r="55" spans="1:3" ht="11.4" x14ac:dyDescent="0.2">
      <c r="A55" s="16" t="s">
        <v>67</v>
      </c>
      <c r="B55" s="16" t="s">
        <v>57</v>
      </c>
      <c r="C55" s="16" t="s">
        <v>5</v>
      </c>
    </row>
    <row r="56" spans="1:3" ht="11.4" x14ac:dyDescent="0.2">
      <c r="A56" s="16" t="s">
        <v>68</v>
      </c>
      <c r="B56" s="16" t="s">
        <v>57</v>
      </c>
      <c r="C56" s="16" t="s">
        <v>5</v>
      </c>
    </row>
    <row r="57" spans="1:3" ht="11.4" x14ac:dyDescent="0.2">
      <c r="A57" s="16" t="s">
        <v>69</v>
      </c>
      <c r="B57" s="16" t="s">
        <v>57</v>
      </c>
      <c r="C57" s="16" t="s">
        <v>5</v>
      </c>
    </row>
    <row r="58" spans="1:3" ht="11.4" x14ac:dyDescent="0.2">
      <c r="A58" s="16" t="s">
        <v>70</v>
      </c>
      <c r="B58" s="16" t="s">
        <v>57</v>
      </c>
      <c r="C58" s="16" t="s">
        <v>5</v>
      </c>
    </row>
    <row r="59" spans="1:3" ht="11.4" x14ac:dyDescent="0.2">
      <c r="A59" s="16" t="s">
        <v>71</v>
      </c>
      <c r="B59" s="16" t="s">
        <v>57</v>
      </c>
      <c r="C59" s="16" t="s">
        <v>5</v>
      </c>
    </row>
    <row r="60" spans="1:3" ht="11.4" x14ac:dyDescent="0.2">
      <c r="A60" s="16" t="s">
        <v>72</v>
      </c>
      <c r="B60" s="16" t="s">
        <v>57</v>
      </c>
      <c r="C60" s="16" t="s">
        <v>5</v>
      </c>
    </row>
    <row r="61" spans="1:3" ht="11.4" x14ac:dyDescent="0.2">
      <c r="A61" s="16" t="s">
        <v>73</v>
      </c>
      <c r="B61" s="16" t="s">
        <v>57</v>
      </c>
      <c r="C61" s="16" t="s">
        <v>5</v>
      </c>
    </row>
    <row r="62" spans="1:3" ht="11.4" x14ac:dyDescent="0.2">
      <c r="A62" s="16" t="s">
        <v>74</v>
      </c>
      <c r="B62" s="16" t="s">
        <v>57</v>
      </c>
      <c r="C62" s="16" t="s">
        <v>5</v>
      </c>
    </row>
    <row r="63" spans="1:3" ht="11.4" x14ac:dyDescent="0.2">
      <c r="A63" s="16" t="s">
        <v>75</v>
      </c>
      <c r="B63" s="16" t="s">
        <v>57</v>
      </c>
      <c r="C63" s="16" t="s">
        <v>5</v>
      </c>
    </row>
    <row r="64" spans="1:3" ht="11.4" x14ac:dyDescent="0.2">
      <c r="A64" s="16" t="s">
        <v>76</v>
      </c>
      <c r="B64" s="16" t="s">
        <v>57</v>
      </c>
      <c r="C64" s="16" t="s">
        <v>5</v>
      </c>
    </row>
    <row r="65" spans="1:3" ht="11.4" x14ac:dyDescent="0.2">
      <c r="A65" s="16" t="s">
        <v>77</v>
      </c>
      <c r="B65" s="16" t="s">
        <v>57</v>
      </c>
      <c r="C65" s="16" t="s">
        <v>5</v>
      </c>
    </row>
    <row r="66" spans="1:3" ht="11.4" x14ac:dyDescent="0.2">
      <c r="A66" s="16" t="s">
        <v>78</v>
      </c>
      <c r="B66" s="16" t="s">
        <v>79</v>
      </c>
      <c r="C66" s="16" t="s">
        <v>5</v>
      </c>
    </row>
    <row r="67" spans="1:3" ht="11.4" x14ac:dyDescent="0.2">
      <c r="A67" s="16" t="s">
        <v>80</v>
      </c>
      <c r="B67" s="16" t="s">
        <v>79</v>
      </c>
      <c r="C67" s="16" t="s">
        <v>5</v>
      </c>
    </row>
    <row r="68" spans="1:3" ht="11.4" x14ac:dyDescent="0.2">
      <c r="A68" s="16" t="s">
        <v>81</v>
      </c>
      <c r="B68" s="16" t="s">
        <v>79</v>
      </c>
      <c r="C68" s="16" t="s">
        <v>5</v>
      </c>
    </row>
    <row r="69" spans="1:3" ht="22.8" x14ac:dyDescent="0.2">
      <c r="A69" s="16" t="s">
        <v>82</v>
      </c>
      <c r="B69" s="16" t="s">
        <v>83</v>
      </c>
      <c r="C69" s="16" t="s">
        <v>84</v>
      </c>
    </row>
    <row r="70" spans="1:3" ht="22.8" x14ac:dyDescent="0.2">
      <c r="A70" s="16" t="s">
        <v>85</v>
      </c>
      <c r="B70" s="16" t="s">
        <v>83</v>
      </c>
      <c r="C70" s="16" t="s">
        <v>84</v>
      </c>
    </row>
    <row r="71" spans="1:3" ht="22.8" x14ac:dyDescent="0.2">
      <c r="A71" s="16" t="s">
        <v>86</v>
      </c>
      <c r="B71" s="16" t="s">
        <v>83</v>
      </c>
      <c r="C71" s="16" t="s">
        <v>84</v>
      </c>
    </row>
    <row r="72" spans="1:3" ht="22.8" x14ac:dyDescent="0.2">
      <c r="A72" s="16" t="s">
        <v>87</v>
      </c>
      <c r="B72" s="16" t="s">
        <v>83</v>
      </c>
      <c r="C72" s="16" t="s">
        <v>84</v>
      </c>
    </row>
    <row r="73" spans="1:3" ht="22.8" x14ac:dyDescent="0.2">
      <c r="A73" s="16" t="s">
        <v>88</v>
      </c>
      <c r="B73" s="16" t="s">
        <v>83</v>
      </c>
      <c r="C73" s="16" t="s">
        <v>84</v>
      </c>
    </row>
    <row r="74" spans="1:3" ht="22.8" x14ac:dyDescent="0.2">
      <c r="A74" s="16" t="s">
        <v>89</v>
      </c>
      <c r="B74" s="16" t="s">
        <v>83</v>
      </c>
      <c r="C74" s="16" t="s">
        <v>84</v>
      </c>
    </row>
    <row r="75" spans="1:3" ht="22.8" x14ac:dyDescent="0.2">
      <c r="A75" s="16" t="s">
        <v>90</v>
      </c>
      <c r="B75" s="16" t="s">
        <v>91</v>
      </c>
      <c r="C75" s="16" t="s">
        <v>84</v>
      </c>
    </row>
    <row r="76" spans="1:3" ht="22.8" x14ac:dyDescent="0.2">
      <c r="A76" s="16" t="s">
        <v>92</v>
      </c>
      <c r="B76" s="16" t="s">
        <v>91</v>
      </c>
      <c r="C76" s="16" t="s">
        <v>84</v>
      </c>
    </row>
    <row r="77" spans="1:3" ht="22.8" x14ac:dyDescent="0.2">
      <c r="A77" s="16" t="s">
        <v>93</v>
      </c>
      <c r="B77" s="16" t="s">
        <v>91</v>
      </c>
      <c r="C77" s="16" t="s">
        <v>84</v>
      </c>
    </row>
    <row r="78" spans="1:3" ht="22.8" x14ac:dyDescent="0.2">
      <c r="A78" s="16" t="s">
        <v>94</v>
      </c>
      <c r="B78" s="16" t="s">
        <v>91</v>
      </c>
      <c r="C78" s="16" t="s">
        <v>84</v>
      </c>
    </row>
    <row r="79" spans="1:3" ht="22.8" x14ac:dyDescent="0.2">
      <c r="A79" s="16" t="s">
        <v>95</v>
      </c>
      <c r="B79" s="16" t="s">
        <v>91</v>
      </c>
      <c r="C79" s="16" t="s">
        <v>84</v>
      </c>
    </row>
    <row r="80" spans="1:3" ht="22.8" x14ac:dyDescent="0.2">
      <c r="A80" s="16" t="s">
        <v>96</v>
      </c>
      <c r="B80" s="16" t="s">
        <v>91</v>
      </c>
      <c r="C80" s="16" t="s">
        <v>84</v>
      </c>
    </row>
    <row r="81" spans="1:3" ht="22.8" x14ac:dyDescent="0.2">
      <c r="A81" s="16" t="s">
        <v>97</v>
      </c>
      <c r="B81" s="16" t="s">
        <v>91</v>
      </c>
      <c r="C81" s="16" t="s">
        <v>84</v>
      </c>
    </row>
    <row r="82" spans="1:3" ht="22.8" x14ac:dyDescent="0.2">
      <c r="A82" s="16" t="s">
        <v>98</v>
      </c>
      <c r="B82" s="16" t="s">
        <v>91</v>
      </c>
      <c r="C82" s="16" t="s">
        <v>84</v>
      </c>
    </row>
    <row r="83" spans="1:3" ht="22.8" x14ac:dyDescent="0.2">
      <c r="A83" s="16" t="s">
        <v>99</v>
      </c>
      <c r="B83" s="16" t="s">
        <v>100</v>
      </c>
      <c r="C83" s="16" t="s">
        <v>84</v>
      </c>
    </row>
    <row r="84" spans="1:3" ht="22.8" x14ac:dyDescent="0.2">
      <c r="A84" s="16" t="s">
        <v>101</v>
      </c>
      <c r="B84" s="16" t="s">
        <v>100</v>
      </c>
      <c r="C84" s="16" t="s">
        <v>84</v>
      </c>
    </row>
    <row r="85" spans="1:3" ht="22.8" x14ac:dyDescent="0.2">
      <c r="A85" s="16" t="s">
        <v>102</v>
      </c>
      <c r="B85" s="16" t="s">
        <v>100</v>
      </c>
      <c r="C85" s="16" t="s">
        <v>84</v>
      </c>
    </row>
    <row r="86" spans="1:3" ht="22.8" x14ac:dyDescent="0.2">
      <c r="A86" s="16" t="s">
        <v>103</v>
      </c>
      <c r="B86" s="16" t="s">
        <v>100</v>
      </c>
      <c r="C86" s="16" t="s">
        <v>84</v>
      </c>
    </row>
    <row r="87" spans="1:3" ht="22.8" x14ac:dyDescent="0.2">
      <c r="A87" s="16" t="s">
        <v>104</v>
      </c>
      <c r="B87" s="16" t="s">
        <v>100</v>
      </c>
      <c r="C87" s="16" t="s">
        <v>84</v>
      </c>
    </row>
    <row r="88" spans="1:3" ht="22.8" x14ac:dyDescent="0.2">
      <c r="A88" s="16" t="s">
        <v>105</v>
      </c>
      <c r="B88" s="16" t="s">
        <v>106</v>
      </c>
      <c r="C88" s="16" t="s">
        <v>84</v>
      </c>
    </row>
    <row r="89" spans="1:3" ht="22.8" x14ac:dyDescent="0.2">
      <c r="A89" s="16" t="s">
        <v>107</v>
      </c>
      <c r="B89" s="16" t="s">
        <v>106</v>
      </c>
      <c r="C89" s="16" t="s">
        <v>84</v>
      </c>
    </row>
    <row r="90" spans="1:3" ht="22.8" x14ac:dyDescent="0.2">
      <c r="A90" s="16" t="s">
        <v>108</v>
      </c>
      <c r="B90" s="16" t="s">
        <v>109</v>
      </c>
      <c r="C90" s="16" t="s">
        <v>84</v>
      </c>
    </row>
    <row r="91" spans="1:3" ht="22.8" x14ac:dyDescent="0.2">
      <c r="A91" s="16" t="s">
        <v>110</v>
      </c>
      <c r="B91" s="16" t="s">
        <v>111</v>
      </c>
      <c r="C91" s="16" t="s">
        <v>84</v>
      </c>
    </row>
    <row r="92" spans="1:3" ht="22.8" x14ac:dyDescent="0.2">
      <c r="A92" s="16" t="s">
        <v>112</v>
      </c>
      <c r="B92" s="16" t="s">
        <v>111</v>
      </c>
      <c r="C92" s="16" t="s">
        <v>84</v>
      </c>
    </row>
    <row r="93" spans="1:3" ht="22.8" x14ac:dyDescent="0.2">
      <c r="A93" s="16" t="s">
        <v>113</v>
      </c>
      <c r="B93" s="16" t="s">
        <v>111</v>
      </c>
      <c r="C93" s="16" t="s">
        <v>84</v>
      </c>
    </row>
    <row r="94" spans="1:3" ht="22.8" x14ac:dyDescent="0.2">
      <c r="A94" s="16" t="s">
        <v>114</v>
      </c>
      <c r="B94" s="16" t="s">
        <v>111</v>
      </c>
      <c r="C94" s="16" t="s">
        <v>84</v>
      </c>
    </row>
    <row r="95" spans="1:3" ht="22.8" x14ac:dyDescent="0.2">
      <c r="A95" s="16" t="s">
        <v>115</v>
      </c>
      <c r="B95" s="16" t="s">
        <v>111</v>
      </c>
      <c r="C95" s="16" t="s">
        <v>84</v>
      </c>
    </row>
    <row r="96" spans="1:3" ht="22.8" x14ac:dyDescent="0.2">
      <c r="A96" s="16" t="s">
        <v>116</v>
      </c>
      <c r="B96" s="16" t="s">
        <v>111</v>
      </c>
      <c r="C96" s="16" t="s">
        <v>84</v>
      </c>
    </row>
    <row r="97" spans="1:3" ht="22.8" x14ac:dyDescent="0.2">
      <c r="A97" s="16" t="s">
        <v>117</v>
      </c>
      <c r="B97" s="16" t="s">
        <v>111</v>
      </c>
      <c r="C97" s="16" t="s">
        <v>84</v>
      </c>
    </row>
    <row r="98" spans="1:3" ht="22.8" x14ac:dyDescent="0.2">
      <c r="A98" s="16" t="s">
        <v>118</v>
      </c>
      <c r="B98" s="16" t="s">
        <v>111</v>
      </c>
      <c r="C98" s="16" t="s">
        <v>84</v>
      </c>
    </row>
    <row r="99" spans="1:3" ht="22.8" x14ac:dyDescent="0.2">
      <c r="A99" s="16" t="s">
        <v>119</v>
      </c>
      <c r="B99" s="16" t="s">
        <v>111</v>
      </c>
      <c r="C99" s="16" t="s">
        <v>84</v>
      </c>
    </row>
    <row r="100" spans="1:3" ht="22.8" x14ac:dyDescent="0.2">
      <c r="A100" s="16" t="s">
        <v>120</v>
      </c>
      <c r="B100" s="16" t="s">
        <v>121</v>
      </c>
      <c r="C100" s="16" t="s">
        <v>84</v>
      </c>
    </row>
    <row r="101" spans="1:3" ht="22.8" x14ac:dyDescent="0.2">
      <c r="A101" s="16" t="s">
        <v>122</v>
      </c>
      <c r="B101" s="16" t="s">
        <v>121</v>
      </c>
      <c r="C101" s="16" t="s">
        <v>84</v>
      </c>
    </row>
    <row r="102" spans="1:3" ht="22.8" x14ac:dyDescent="0.2">
      <c r="A102" s="16" t="s">
        <v>123</v>
      </c>
      <c r="B102" s="16" t="s">
        <v>124</v>
      </c>
      <c r="C102" s="16" t="s">
        <v>84</v>
      </c>
    </row>
    <row r="103" spans="1:3" ht="22.8" x14ac:dyDescent="0.2">
      <c r="A103" s="16" t="s">
        <v>125</v>
      </c>
      <c r="B103" s="16" t="s">
        <v>124</v>
      </c>
      <c r="C103" s="16" t="s">
        <v>84</v>
      </c>
    </row>
    <row r="104" spans="1:3" ht="22.8" x14ac:dyDescent="0.2">
      <c r="A104" s="16" t="s">
        <v>126</v>
      </c>
      <c r="B104" s="16" t="s">
        <v>124</v>
      </c>
      <c r="C104" s="16" t="s">
        <v>84</v>
      </c>
    </row>
    <row r="105" spans="1:3" ht="22.8" x14ac:dyDescent="0.2">
      <c r="A105" s="16" t="s">
        <v>127</v>
      </c>
      <c r="B105" s="16" t="s">
        <v>124</v>
      </c>
      <c r="C105" s="16" t="s">
        <v>84</v>
      </c>
    </row>
    <row r="106" spans="1:3" ht="22.8" x14ac:dyDescent="0.2">
      <c r="A106" s="16" t="s">
        <v>128</v>
      </c>
      <c r="B106" s="16" t="s">
        <v>124</v>
      </c>
      <c r="C106" s="16" t="s">
        <v>84</v>
      </c>
    </row>
    <row r="107" spans="1:3" ht="22.8" x14ac:dyDescent="0.2">
      <c r="A107" s="16" t="s">
        <v>129</v>
      </c>
      <c r="B107" s="16" t="s">
        <v>124</v>
      </c>
      <c r="C107" s="16" t="s">
        <v>84</v>
      </c>
    </row>
    <row r="108" spans="1:3" ht="22.8" x14ac:dyDescent="0.2">
      <c r="A108" s="16" t="s">
        <v>130</v>
      </c>
      <c r="B108" s="16" t="s">
        <v>124</v>
      </c>
      <c r="C108" s="16" t="s">
        <v>84</v>
      </c>
    </row>
    <row r="109" spans="1:3" ht="22.8" x14ac:dyDescent="0.2">
      <c r="A109" s="16" t="s">
        <v>131</v>
      </c>
      <c r="B109" s="16" t="s">
        <v>124</v>
      </c>
      <c r="C109" s="16" t="s">
        <v>84</v>
      </c>
    </row>
    <row r="110" spans="1:3" ht="22.8" x14ac:dyDescent="0.2">
      <c r="A110" s="16" t="s">
        <v>132</v>
      </c>
      <c r="B110" s="16" t="s">
        <v>124</v>
      </c>
      <c r="C110" s="16" t="s">
        <v>84</v>
      </c>
    </row>
    <row r="111" spans="1:3" ht="22.8" x14ac:dyDescent="0.2">
      <c r="A111" s="16" t="s">
        <v>133</v>
      </c>
      <c r="B111" s="16" t="s">
        <v>124</v>
      </c>
      <c r="C111" s="16" t="s">
        <v>84</v>
      </c>
    </row>
    <row r="112" spans="1:3" ht="11.4" x14ac:dyDescent="0.2">
      <c r="A112" s="16" t="s">
        <v>134</v>
      </c>
      <c r="B112" s="16" t="s">
        <v>135</v>
      </c>
      <c r="C112" s="16" t="s">
        <v>136</v>
      </c>
    </row>
    <row r="113" spans="1:3" ht="11.4" x14ac:dyDescent="0.2">
      <c r="A113" s="16" t="s">
        <v>137</v>
      </c>
      <c r="B113" s="16" t="s">
        <v>135</v>
      </c>
      <c r="C113" s="16" t="s">
        <v>136</v>
      </c>
    </row>
    <row r="114" spans="1:3" ht="11.4" x14ac:dyDescent="0.2">
      <c r="A114" s="16" t="s">
        <v>138</v>
      </c>
      <c r="B114" s="16" t="s">
        <v>135</v>
      </c>
      <c r="C114" s="16" t="s">
        <v>136</v>
      </c>
    </row>
    <row r="115" spans="1:3" ht="11.4" x14ac:dyDescent="0.2">
      <c r="A115" s="16" t="s">
        <v>139</v>
      </c>
      <c r="B115" s="16" t="s">
        <v>135</v>
      </c>
      <c r="C115" s="16" t="s">
        <v>136</v>
      </c>
    </row>
    <row r="116" spans="1:3" ht="11.4" x14ac:dyDescent="0.2">
      <c r="A116" s="16" t="s">
        <v>140</v>
      </c>
      <c r="B116" s="16" t="s">
        <v>135</v>
      </c>
      <c r="C116" s="16" t="s">
        <v>136</v>
      </c>
    </row>
    <row r="117" spans="1:3" ht="11.4" x14ac:dyDescent="0.2">
      <c r="A117" s="16" t="s">
        <v>141</v>
      </c>
      <c r="B117" s="16" t="s">
        <v>142</v>
      </c>
      <c r="C117" s="16" t="s">
        <v>136</v>
      </c>
    </row>
    <row r="118" spans="1:3" ht="11.4" x14ac:dyDescent="0.2">
      <c r="A118" s="16" t="s">
        <v>143</v>
      </c>
      <c r="B118" s="16" t="s">
        <v>142</v>
      </c>
      <c r="C118" s="16" t="s">
        <v>136</v>
      </c>
    </row>
    <row r="119" spans="1:3" ht="11.4" x14ac:dyDescent="0.2">
      <c r="A119" s="16" t="s">
        <v>144</v>
      </c>
      <c r="B119" s="16" t="s">
        <v>145</v>
      </c>
      <c r="C119" s="16" t="s">
        <v>136</v>
      </c>
    </row>
    <row r="120" spans="1:3" ht="11.4" x14ac:dyDescent="0.2">
      <c r="A120" s="16" t="s">
        <v>146</v>
      </c>
      <c r="B120" s="16" t="s">
        <v>145</v>
      </c>
      <c r="C120" s="16" t="s">
        <v>136</v>
      </c>
    </row>
    <row r="121" spans="1:3" ht="11.4" x14ac:dyDescent="0.2">
      <c r="A121" s="16" t="s">
        <v>147</v>
      </c>
      <c r="B121" s="16" t="s">
        <v>145</v>
      </c>
      <c r="C121" s="16" t="s">
        <v>136</v>
      </c>
    </row>
    <row r="122" spans="1:3" ht="11.4" x14ac:dyDescent="0.2">
      <c r="A122" s="16" t="s">
        <v>148</v>
      </c>
      <c r="B122" s="16" t="s">
        <v>145</v>
      </c>
      <c r="C122" s="16" t="s">
        <v>136</v>
      </c>
    </row>
    <row r="123" spans="1:3" ht="11.4" x14ac:dyDescent="0.2">
      <c r="A123" s="16" t="s">
        <v>149</v>
      </c>
      <c r="B123" s="16" t="s">
        <v>150</v>
      </c>
      <c r="C123" s="16" t="s">
        <v>136</v>
      </c>
    </row>
    <row r="124" spans="1:3" ht="11.4" x14ac:dyDescent="0.2">
      <c r="A124" s="16" t="s">
        <v>151</v>
      </c>
      <c r="B124" s="16" t="s">
        <v>152</v>
      </c>
      <c r="C124" s="16" t="s">
        <v>153</v>
      </c>
    </row>
    <row r="125" spans="1:3" ht="11.4" x14ac:dyDescent="0.2">
      <c r="A125" s="16" t="s">
        <v>154</v>
      </c>
      <c r="B125" s="16" t="s">
        <v>152</v>
      </c>
      <c r="C125" s="16" t="s">
        <v>153</v>
      </c>
    </row>
    <row r="126" spans="1:3" ht="11.4" x14ac:dyDescent="0.2">
      <c r="A126" s="16" t="s">
        <v>155</v>
      </c>
      <c r="B126" s="16" t="s">
        <v>156</v>
      </c>
      <c r="C126" s="16" t="s">
        <v>153</v>
      </c>
    </row>
    <row r="127" spans="1:3" ht="11.4" x14ac:dyDescent="0.2">
      <c r="A127" s="16" t="s">
        <v>157</v>
      </c>
      <c r="B127" s="16" t="s">
        <v>156</v>
      </c>
      <c r="C127" s="16" t="s">
        <v>153</v>
      </c>
    </row>
    <row r="128" spans="1:3" ht="11.4" x14ac:dyDescent="0.2">
      <c r="A128" s="16" t="s">
        <v>158</v>
      </c>
      <c r="B128" s="16" t="s">
        <v>156</v>
      </c>
      <c r="C128" s="16" t="s">
        <v>153</v>
      </c>
    </row>
    <row r="129" spans="1:3" ht="11.4" x14ac:dyDescent="0.2">
      <c r="A129" s="16" t="s">
        <v>159</v>
      </c>
      <c r="B129" s="16" t="s">
        <v>156</v>
      </c>
      <c r="C129" s="16" t="s">
        <v>153</v>
      </c>
    </row>
    <row r="130" spans="1:3" ht="11.4" x14ac:dyDescent="0.2">
      <c r="A130" s="16" t="s">
        <v>160</v>
      </c>
      <c r="B130" s="16" t="s">
        <v>156</v>
      </c>
      <c r="C130" s="16" t="s">
        <v>153</v>
      </c>
    </row>
    <row r="131" spans="1:3" ht="11.4" x14ac:dyDescent="0.2">
      <c r="A131" s="16" t="s">
        <v>161</v>
      </c>
      <c r="B131" s="16" t="s">
        <v>156</v>
      </c>
      <c r="C131" s="16" t="s">
        <v>153</v>
      </c>
    </row>
    <row r="132" spans="1:3" ht="11.4" x14ac:dyDescent="0.2">
      <c r="A132" s="16" t="s">
        <v>162</v>
      </c>
      <c r="B132" s="16" t="s">
        <v>156</v>
      </c>
      <c r="C132" s="16" t="s">
        <v>153</v>
      </c>
    </row>
    <row r="133" spans="1:3" ht="11.4" x14ac:dyDescent="0.2">
      <c r="A133" s="16" t="s">
        <v>163</v>
      </c>
      <c r="B133" s="16" t="s">
        <v>164</v>
      </c>
      <c r="C133" s="16" t="s">
        <v>153</v>
      </c>
    </row>
    <row r="134" spans="1:3" ht="11.4" x14ac:dyDescent="0.2">
      <c r="A134" s="16" t="s">
        <v>165</v>
      </c>
      <c r="B134" s="16" t="s">
        <v>166</v>
      </c>
      <c r="C134" s="16" t="s">
        <v>153</v>
      </c>
    </row>
    <row r="135" spans="1:3" ht="11.4" x14ac:dyDescent="0.2">
      <c r="A135" s="16" t="s">
        <v>167</v>
      </c>
      <c r="B135" s="16" t="s">
        <v>166</v>
      </c>
      <c r="C135" s="16" t="s">
        <v>153</v>
      </c>
    </row>
    <row r="136" spans="1:3" ht="11.4" x14ac:dyDescent="0.2">
      <c r="A136" s="16" t="s">
        <v>168</v>
      </c>
      <c r="B136" s="16" t="s">
        <v>166</v>
      </c>
      <c r="C136" s="16" t="s">
        <v>153</v>
      </c>
    </row>
    <row r="137" spans="1:3" ht="11.4" x14ac:dyDescent="0.2">
      <c r="A137" s="16" t="s">
        <v>169</v>
      </c>
      <c r="B137" s="16" t="s">
        <v>166</v>
      </c>
      <c r="C137" s="16" t="s">
        <v>153</v>
      </c>
    </row>
    <row r="138" spans="1:3" ht="11.4" x14ac:dyDescent="0.2">
      <c r="A138" s="16" t="s">
        <v>170</v>
      </c>
      <c r="B138" s="16" t="s">
        <v>171</v>
      </c>
      <c r="C138" s="16" t="s">
        <v>153</v>
      </c>
    </row>
    <row r="139" spans="1:3" ht="11.4" x14ac:dyDescent="0.2">
      <c r="A139" s="16" t="s">
        <v>172</v>
      </c>
      <c r="B139" s="16" t="s">
        <v>171</v>
      </c>
      <c r="C139" s="16" t="s">
        <v>153</v>
      </c>
    </row>
    <row r="140" spans="1:3" ht="11.4" x14ac:dyDescent="0.2">
      <c r="A140" s="16" t="s">
        <v>173</v>
      </c>
      <c r="B140" s="16" t="s">
        <v>171</v>
      </c>
      <c r="C140" s="16" t="s">
        <v>153</v>
      </c>
    </row>
    <row r="141" spans="1:3" ht="11.4" x14ac:dyDescent="0.2">
      <c r="A141" s="16" t="s">
        <v>174</v>
      </c>
      <c r="B141" s="16" t="s">
        <v>171</v>
      </c>
      <c r="C141" s="16" t="s">
        <v>153</v>
      </c>
    </row>
    <row r="142" spans="1:3" ht="11.4" x14ac:dyDescent="0.2">
      <c r="A142" s="16" t="s">
        <v>175</v>
      </c>
      <c r="B142" s="16" t="s">
        <v>171</v>
      </c>
      <c r="C142" s="16" t="s">
        <v>153</v>
      </c>
    </row>
    <row r="143" spans="1:3" ht="11.4" x14ac:dyDescent="0.2">
      <c r="A143" s="16" t="s">
        <v>176</v>
      </c>
      <c r="B143" s="16" t="s">
        <v>171</v>
      </c>
      <c r="C143" s="16" t="s">
        <v>153</v>
      </c>
    </row>
    <row r="144" spans="1:3" ht="11.4" x14ac:dyDescent="0.2">
      <c r="A144" s="16" t="s">
        <v>177</v>
      </c>
      <c r="B144" s="16" t="s">
        <v>171</v>
      </c>
      <c r="C144" s="16" t="s">
        <v>153</v>
      </c>
    </row>
    <row r="145" spans="1:3" ht="11.4" x14ac:dyDescent="0.2">
      <c r="A145" s="16" t="s">
        <v>178</v>
      </c>
      <c r="B145" s="16" t="s">
        <v>171</v>
      </c>
      <c r="C145" s="16" t="s">
        <v>153</v>
      </c>
    </row>
    <row r="146" spans="1:3" ht="11.4" x14ac:dyDescent="0.2">
      <c r="A146" s="16" t="s">
        <v>179</v>
      </c>
      <c r="B146" s="16" t="s">
        <v>171</v>
      </c>
      <c r="C146" s="16" t="s">
        <v>153</v>
      </c>
    </row>
    <row r="147" spans="1:3" ht="11.4" x14ac:dyDescent="0.2">
      <c r="A147" s="16" t="s">
        <v>180</v>
      </c>
      <c r="B147" s="16" t="s">
        <v>171</v>
      </c>
      <c r="C147" s="16" t="s">
        <v>153</v>
      </c>
    </row>
    <row r="148" spans="1:3" ht="11.4" x14ac:dyDescent="0.2">
      <c r="A148" s="16" t="s">
        <v>181</v>
      </c>
      <c r="B148" s="16" t="s">
        <v>171</v>
      </c>
      <c r="C148" s="16" t="s">
        <v>153</v>
      </c>
    </row>
    <row r="149" spans="1:3" ht="11.4" x14ac:dyDescent="0.2">
      <c r="A149" s="16" t="s">
        <v>182</v>
      </c>
      <c r="B149" s="16" t="s">
        <v>171</v>
      </c>
      <c r="C149" s="16" t="s">
        <v>153</v>
      </c>
    </row>
    <row r="150" spans="1:3" ht="11.4" x14ac:dyDescent="0.2">
      <c r="A150" s="16" t="s">
        <v>183</v>
      </c>
      <c r="B150" s="16" t="s">
        <v>171</v>
      </c>
      <c r="C150" s="16" t="s">
        <v>153</v>
      </c>
    </row>
    <row r="151" spans="1:3" ht="11.4" x14ac:dyDescent="0.2">
      <c r="A151" s="16" t="s">
        <v>184</v>
      </c>
      <c r="B151" s="16" t="s">
        <v>171</v>
      </c>
      <c r="C151" s="16" t="s">
        <v>153</v>
      </c>
    </row>
    <row r="152" spans="1:3" ht="11.4" x14ac:dyDescent="0.2">
      <c r="A152" s="16" t="s">
        <v>185</v>
      </c>
      <c r="B152" s="16" t="s">
        <v>171</v>
      </c>
      <c r="C152" s="16" t="s">
        <v>153</v>
      </c>
    </row>
    <row r="153" spans="1:3" ht="11.4" x14ac:dyDescent="0.2">
      <c r="A153" s="16" t="s">
        <v>186</v>
      </c>
      <c r="B153" s="16" t="s">
        <v>171</v>
      </c>
      <c r="C153" s="16" t="s">
        <v>153</v>
      </c>
    </row>
    <row r="154" spans="1:3" ht="11.4" x14ac:dyDescent="0.2">
      <c r="A154" s="16" t="s">
        <v>187</v>
      </c>
      <c r="B154" s="16" t="s">
        <v>171</v>
      </c>
      <c r="C154" s="16" t="s">
        <v>153</v>
      </c>
    </row>
    <row r="155" spans="1:3" ht="11.4" x14ac:dyDescent="0.2">
      <c r="A155" s="16" t="s">
        <v>188</v>
      </c>
      <c r="B155" s="16" t="s">
        <v>171</v>
      </c>
      <c r="C155" s="16" t="s">
        <v>153</v>
      </c>
    </row>
    <row r="156" spans="1:3" ht="11.4" x14ac:dyDescent="0.2">
      <c r="A156" s="16" t="s">
        <v>189</v>
      </c>
      <c r="B156" s="16" t="s">
        <v>190</v>
      </c>
      <c r="C156" s="16" t="s">
        <v>153</v>
      </c>
    </row>
    <row r="157" spans="1:3" ht="11.4" x14ac:dyDescent="0.2">
      <c r="A157" s="16" t="s">
        <v>191</v>
      </c>
      <c r="B157" s="16" t="s">
        <v>190</v>
      </c>
      <c r="C157" s="16" t="s">
        <v>153</v>
      </c>
    </row>
    <row r="158" spans="1:3" ht="11.4" x14ac:dyDescent="0.2">
      <c r="A158" s="16" t="s">
        <v>192</v>
      </c>
      <c r="B158" s="16" t="s">
        <v>193</v>
      </c>
      <c r="C158" s="16" t="s">
        <v>194</v>
      </c>
    </row>
    <row r="159" spans="1:3" ht="11.4" x14ac:dyDescent="0.2">
      <c r="A159" s="16" t="s">
        <v>195</v>
      </c>
      <c r="B159" s="16" t="s">
        <v>193</v>
      </c>
      <c r="C159" s="16" t="s">
        <v>194</v>
      </c>
    </row>
    <row r="160" spans="1:3" ht="11.4" x14ac:dyDescent="0.2">
      <c r="A160" s="16" t="s">
        <v>196</v>
      </c>
      <c r="B160" s="16" t="s">
        <v>197</v>
      </c>
      <c r="C160" s="16" t="s">
        <v>194</v>
      </c>
    </row>
    <row r="161" spans="1:3" ht="11.4" x14ac:dyDescent="0.2">
      <c r="A161" s="16" t="s">
        <v>198</v>
      </c>
      <c r="B161" s="16" t="s">
        <v>197</v>
      </c>
      <c r="C161" s="16" t="s">
        <v>194</v>
      </c>
    </row>
    <row r="162" spans="1:3" ht="11.4" x14ac:dyDescent="0.2">
      <c r="A162" s="16" t="s">
        <v>199</v>
      </c>
      <c r="B162" s="16" t="s">
        <v>197</v>
      </c>
      <c r="C162" s="16" t="s">
        <v>194</v>
      </c>
    </row>
    <row r="163" spans="1:3" ht="11.4" x14ac:dyDescent="0.2">
      <c r="A163" s="16" t="s">
        <v>200</v>
      </c>
      <c r="B163" s="16" t="s">
        <v>197</v>
      </c>
      <c r="C163" s="16" t="s">
        <v>194</v>
      </c>
    </row>
    <row r="164" spans="1:3" ht="11.4" x14ac:dyDescent="0.2">
      <c r="A164" s="16" t="s">
        <v>201</v>
      </c>
      <c r="B164" s="16" t="s">
        <v>197</v>
      </c>
      <c r="C164" s="16" t="s">
        <v>194</v>
      </c>
    </row>
    <row r="165" spans="1:3" ht="11.4" x14ac:dyDescent="0.2">
      <c r="A165" s="16" t="s">
        <v>202</v>
      </c>
      <c r="B165" s="16" t="s">
        <v>197</v>
      </c>
      <c r="C165" s="16" t="s">
        <v>194</v>
      </c>
    </row>
    <row r="166" spans="1:3" ht="11.4" x14ac:dyDescent="0.2">
      <c r="A166" s="16" t="s">
        <v>203</v>
      </c>
      <c r="B166" s="16" t="s">
        <v>197</v>
      </c>
      <c r="C166" s="16" t="s">
        <v>194</v>
      </c>
    </row>
    <row r="167" spans="1:3" ht="11.4" x14ac:dyDescent="0.2">
      <c r="A167" s="16" t="s">
        <v>204</v>
      </c>
      <c r="B167" s="16" t="s">
        <v>197</v>
      </c>
      <c r="C167" s="16" t="s">
        <v>194</v>
      </c>
    </row>
    <row r="168" spans="1:3" ht="11.4" x14ac:dyDescent="0.2">
      <c r="A168" s="16" t="s">
        <v>205</v>
      </c>
      <c r="B168" s="16" t="s">
        <v>197</v>
      </c>
      <c r="C168" s="16" t="s">
        <v>194</v>
      </c>
    </row>
    <row r="169" spans="1:3" ht="11.4" x14ac:dyDescent="0.2">
      <c r="A169" s="16" t="s">
        <v>206</v>
      </c>
      <c r="B169" s="16" t="s">
        <v>197</v>
      </c>
      <c r="C169" s="16" t="s">
        <v>194</v>
      </c>
    </row>
    <row r="170" spans="1:3" ht="11.4" x14ac:dyDescent="0.2">
      <c r="A170" s="16" t="s">
        <v>207</v>
      </c>
      <c r="B170" s="16" t="s">
        <v>208</v>
      </c>
      <c r="C170" s="16" t="s">
        <v>194</v>
      </c>
    </row>
    <row r="171" spans="1:3" ht="11.4" x14ac:dyDescent="0.2">
      <c r="A171" s="16" t="s">
        <v>209</v>
      </c>
      <c r="B171" s="16" t="s">
        <v>208</v>
      </c>
      <c r="C171" s="16" t="s">
        <v>194</v>
      </c>
    </row>
    <row r="172" spans="1:3" ht="11.4" x14ac:dyDescent="0.2">
      <c r="A172" s="16" t="s">
        <v>210</v>
      </c>
      <c r="B172" s="16" t="s">
        <v>208</v>
      </c>
      <c r="C172" s="16" t="s">
        <v>194</v>
      </c>
    </row>
    <row r="173" spans="1:3" ht="11.4" x14ac:dyDescent="0.2">
      <c r="A173" s="16" t="s">
        <v>211</v>
      </c>
      <c r="B173" s="16" t="s">
        <v>212</v>
      </c>
      <c r="C173" s="16" t="s">
        <v>194</v>
      </c>
    </row>
    <row r="174" spans="1:3" ht="11.4" x14ac:dyDescent="0.2">
      <c r="A174" s="16" t="s">
        <v>213</v>
      </c>
      <c r="B174" s="16" t="s">
        <v>212</v>
      </c>
      <c r="C174" s="16" t="s">
        <v>194</v>
      </c>
    </row>
    <row r="175" spans="1:3" ht="11.4" x14ac:dyDescent="0.2">
      <c r="A175" s="16" t="s">
        <v>214</v>
      </c>
      <c r="B175" s="16" t="s">
        <v>215</v>
      </c>
      <c r="C175" s="16" t="s">
        <v>194</v>
      </c>
    </row>
    <row r="176" spans="1:3" ht="11.4" x14ac:dyDescent="0.2">
      <c r="A176" s="16" t="s">
        <v>216</v>
      </c>
      <c r="B176" s="16" t="s">
        <v>215</v>
      </c>
      <c r="C176" s="16" t="s">
        <v>194</v>
      </c>
    </row>
    <row r="177" spans="1:3" ht="11.4" x14ac:dyDescent="0.2">
      <c r="A177" s="16" t="s">
        <v>217</v>
      </c>
      <c r="B177" s="16" t="s">
        <v>215</v>
      </c>
      <c r="C177" s="16" t="s">
        <v>194</v>
      </c>
    </row>
    <row r="178" spans="1:3" ht="11.4" x14ac:dyDescent="0.2">
      <c r="A178" s="16" t="s">
        <v>218</v>
      </c>
      <c r="B178" s="16" t="s">
        <v>215</v>
      </c>
      <c r="C178" s="16" t="s">
        <v>194</v>
      </c>
    </row>
    <row r="179" spans="1:3" ht="11.4" x14ac:dyDescent="0.2">
      <c r="A179" s="16" t="s">
        <v>219</v>
      </c>
      <c r="B179" s="16" t="s">
        <v>215</v>
      </c>
      <c r="C179" s="16" t="s">
        <v>194</v>
      </c>
    </row>
    <row r="180" spans="1:3" ht="11.4" x14ac:dyDescent="0.2">
      <c r="A180" s="16" t="s">
        <v>220</v>
      </c>
      <c r="B180" s="16" t="s">
        <v>215</v>
      </c>
      <c r="C180" s="16" t="s">
        <v>194</v>
      </c>
    </row>
    <row r="181" spans="1:3" ht="11.4" x14ac:dyDescent="0.2">
      <c r="A181" s="16" t="s">
        <v>221</v>
      </c>
      <c r="B181" s="16" t="s">
        <v>215</v>
      </c>
      <c r="C181" s="16" t="s">
        <v>194</v>
      </c>
    </row>
    <row r="182" spans="1:3" ht="11.4" x14ac:dyDescent="0.2">
      <c r="A182" s="16" t="s">
        <v>222</v>
      </c>
      <c r="B182" s="16" t="s">
        <v>223</v>
      </c>
      <c r="C182" s="16" t="s">
        <v>194</v>
      </c>
    </row>
    <row r="183" spans="1:3" ht="11.4" x14ac:dyDescent="0.2">
      <c r="A183" s="16" t="s">
        <v>224</v>
      </c>
      <c r="B183" s="16" t="s">
        <v>223</v>
      </c>
      <c r="C183" s="16" t="s">
        <v>194</v>
      </c>
    </row>
    <row r="184" spans="1:3" ht="11.4" x14ac:dyDescent="0.2">
      <c r="A184" s="16" t="s">
        <v>225</v>
      </c>
      <c r="B184" s="16" t="s">
        <v>223</v>
      </c>
      <c r="C184" s="16" t="s">
        <v>194</v>
      </c>
    </row>
    <row r="185" spans="1:3" ht="11.4" x14ac:dyDescent="0.2">
      <c r="A185" s="16" t="s">
        <v>226</v>
      </c>
      <c r="B185" s="16" t="s">
        <v>223</v>
      </c>
      <c r="C185" s="16" t="s">
        <v>194</v>
      </c>
    </row>
    <row r="186" spans="1:3" ht="11.4" x14ac:dyDescent="0.2">
      <c r="A186" s="16" t="s">
        <v>227</v>
      </c>
      <c r="B186" s="16" t="s">
        <v>223</v>
      </c>
      <c r="C186" s="16" t="s">
        <v>194</v>
      </c>
    </row>
    <row r="187" spans="1:3" ht="11.4" x14ac:dyDescent="0.2">
      <c r="A187" s="16" t="s">
        <v>228</v>
      </c>
      <c r="B187" s="16" t="s">
        <v>223</v>
      </c>
      <c r="C187" s="16" t="s">
        <v>194</v>
      </c>
    </row>
    <row r="188" spans="1:3" ht="11.4" x14ac:dyDescent="0.2">
      <c r="A188" s="16" t="s">
        <v>229</v>
      </c>
      <c r="B188" s="16" t="s">
        <v>230</v>
      </c>
      <c r="C188" s="16" t="s">
        <v>194</v>
      </c>
    </row>
    <row r="189" spans="1:3" ht="11.4" x14ac:dyDescent="0.2">
      <c r="A189" s="16" t="s">
        <v>231</v>
      </c>
      <c r="B189" s="16" t="s">
        <v>230</v>
      </c>
      <c r="C189" s="16" t="s">
        <v>194</v>
      </c>
    </row>
    <row r="190" spans="1:3" ht="11.4" x14ac:dyDescent="0.2">
      <c r="A190" s="16" t="s">
        <v>232</v>
      </c>
      <c r="B190" s="16" t="s">
        <v>230</v>
      </c>
      <c r="C190" s="16" t="s">
        <v>194</v>
      </c>
    </row>
    <row r="191" spans="1:3" ht="11.4" x14ac:dyDescent="0.2">
      <c r="A191" s="16" t="s">
        <v>233</v>
      </c>
      <c r="B191" s="16" t="s">
        <v>230</v>
      </c>
      <c r="C191" s="16" t="s">
        <v>194</v>
      </c>
    </row>
    <row r="192" spans="1:3" ht="11.4" x14ac:dyDescent="0.2">
      <c r="A192" s="16" t="s">
        <v>234</v>
      </c>
      <c r="B192" s="16" t="s">
        <v>230</v>
      </c>
      <c r="C192" s="16" t="s">
        <v>194</v>
      </c>
    </row>
    <row r="193" spans="1:3" ht="11.4" x14ac:dyDescent="0.2">
      <c r="A193" s="16" t="s">
        <v>235</v>
      </c>
      <c r="B193" s="16" t="s">
        <v>230</v>
      </c>
      <c r="C193" s="16" t="s">
        <v>194</v>
      </c>
    </row>
    <row r="194" spans="1:3" ht="11.4" x14ac:dyDescent="0.2">
      <c r="A194" s="16" t="s">
        <v>236</v>
      </c>
      <c r="B194" s="16" t="s">
        <v>230</v>
      </c>
      <c r="C194" s="16" t="s">
        <v>194</v>
      </c>
    </row>
    <row r="195" spans="1:3" ht="11.4" x14ac:dyDescent="0.2">
      <c r="A195" s="16" t="s">
        <v>237</v>
      </c>
      <c r="B195" s="16" t="s">
        <v>238</v>
      </c>
      <c r="C195" s="16" t="s">
        <v>194</v>
      </c>
    </row>
    <row r="196" spans="1:3" ht="11.4" x14ac:dyDescent="0.2">
      <c r="A196" s="16" t="s">
        <v>239</v>
      </c>
      <c r="B196" s="16" t="s">
        <v>238</v>
      </c>
      <c r="C196" s="16" t="s">
        <v>194</v>
      </c>
    </row>
    <row r="197" spans="1:3" ht="11.4" x14ac:dyDescent="0.2">
      <c r="A197" s="16" t="s">
        <v>240</v>
      </c>
      <c r="B197" s="16" t="s">
        <v>238</v>
      </c>
      <c r="C197" s="16" t="s">
        <v>194</v>
      </c>
    </row>
    <row r="198" spans="1:3" ht="11.4" x14ac:dyDescent="0.2">
      <c r="A198" s="16" t="s">
        <v>241</v>
      </c>
      <c r="B198" s="16" t="s">
        <v>238</v>
      </c>
      <c r="C198" s="16" t="s">
        <v>194</v>
      </c>
    </row>
    <row r="199" spans="1:3" ht="11.4" x14ac:dyDescent="0.2">
      <c r="A199" s="16" t="s">
        <v>242</v>
      </c>
      <c r="B199" s="16" t="s">
        <v>238</v>
      </c>
      <c r="C199" s="16" t="s">
        <v>194</v>
      </c>
    </row>
    <row r="200" spans="1:3" ht="11.4" x14ac:dyDescent="0.2">
      <c r="A200" s="16" t="s">
        <v>243</v>
      </c>
      <c r="B200" s="16" t="s">
        <v>238</v>
      </c>
      <c r="C200" s="16" t="s">
        <v>194</v>
      </c>
    </row>
    <row r="201" spans="1:3" ht="11.4" x14ac:dyDescent="0.2">
      <c r="A201" s="16" t="s">
        <v>244</v>
      </c>
      <c r="B201" s="16" t="s">
        <v>238</v>
      </c>
      <c r="C201" s="16" t="s">
        <v>194</v>
      </c>
    </row>
    <row r="202" spans="1:3" ht="11.4" x14ac:dyDescent="0.2">
      <c r="A202" s="16" t="s">
        <v>245</v>
      </c>
      <c r="B202" s="16" t="s">
        <v>246</v>
      </c>
      <c r="C202" s="16" t="s">
        <v>246</v>
      </c>
    </row>
    <row r="203" spans="1:3" ht="11.4" x14ac:dyDescent="0.2">
      <c r="A203" s="16" t="s">
        <v>247</v>
      </c>
      <c r="B203" s="16" t="s">
        <v>246</v>
      </c>
      <c r="C203" s="16" t="s">
        <v>246</v>
      </c>
    </row>
    <row r="204" spans="1:3" ht="11.4" x14ac:dyDescent="0.2">
      <c r="A204" s="16" t="s">
        <v>248</v>
      </c>
      <c r="B204" s="16" t="s">
        <v>246</v>
      </c>
      <c r="C204" s="16" t="s">
        <v>246</v>
      </c>
    </row>
    <row r="205" spans="1:3" ht="11.4" x14ac:dyDescent="0.2">
      <c r="A205" s="16" t="s">
        <v>249</v>
      </c>
      <c r="B205" s="16" t="s">
        <v>246</v>
      </c>
      <c r="C205" s="16" t="s">
        <v>246</v>
      </c>
    </row>
    <row r="206" spans="1:3" ht="11.4" x14ac:dyDescent="0.2">
      <c r="A206" s="16" t="s">
        <v>250</v>
      </c>
      <c r="B206" s="16" t="s">
        <v>246</v>
      </c>
      <c r="C206" s="16" t="s">
        <v>246</v>
      </c>
    </row>
    <row r="207" spans="1:3" ht="11.4" x14ac:dyDescent="0.2">
      <c r="A207" s="16" t="s">
        <v>251</v>
      </c>
      <c r="B207" s="16" t="s">
        <v>246</v>
      </c>
      <c r="C207" s="16" t="s">
        <v>246</v>
      </c>
    </row>
    <row r="208" spans="1:3" ht="11.4" x14ac:dyDescent="0.2">
      <c r="A208" s="16" t="s">
        <v>252</v>
      </c>
      <c r="B208" s="16" t="s">
        <v>246</v>
      </c>
      <c r="C208" s="16" t="s">
        <v>246</v>
      </c>
    </row>
    <row r="209" spans="1:3" ht="11.4" x14ac:dyDescent="0.2">
      <c r="A209" s="16" t="s">
        <v>253</v>
      </c>
      <c r="B209" s="16" t="s">
        <v>254</v>
      </c>
      <c r="C209" s="16" t="s">
        <v>255</v>
      </c>
    </row>
    <row r="210" spans="1:3" ht="11.4" x14ac:dyDescent="0.2">
      <c r="A210" s="16" t="s">
        <v>256</v>
      </c>
      <c r="B210" s="16" t="s">
        <v>254</v>
      </c>
      <c r="C210" s="16" t="s">
        <v>255</v>
      </c>
    </row>
    <row r="211" spans="1:3" ht="11.4" x14ac:dyDescent="0.2">
      <c r="A211" s="16" t="s">
        <v>257</v>
      </c>
      <c r="B211" s="16" t="s">
        <v>258</v>
      </c>
      <c r="C211" s="16" t="s">
        <v>255</v>
      </c>
    </row>
    <row r="212" spans="1:3" ht="11.4" x14ac:dyDescent="0.2">
      <c r="A212" s="16" t="s">
        <v>259</v>
      </c>
      <c r="B212" s="16" t="s">
        <v>258</v>
      </c>
      <c r="C212" s="16" t="s">
        <v>255</v>
      </c>
    </row>
    <row r="213" spans="1:3" ht="11.4" x14ac:dyDescent="0.2">
      <c r="A213" s="16" t="s">
        <v>260</v>
      </c>
      <c r="B213" s="16" t="s">
        <v>258</v>
      </c>
      <c r="C213" s="16" t="s">
        <v>255</v>
      </c>
    </row>
    <row r="214" spans="1:3" ht="11.4" x14ac:dyDescent="0.2">
      <c r="A214" s="16" t="s">
        <v>261</v>
      </c>
      <c r="B214" s="16" t="s">
        <v>258</v>
      </c>
      <c r="C214" s="16" t="s">
        <v>255</v>
      </c>
    </row>
    <row r="215" spans="1:3" ht="11.4" x14ac:dyDescent="0.2">
      <c r="A215" s="16" t="s">
        <v>262</v>
      </c>
      <c r="B215" s="16" t="s">
        <v>258</v>
      </c>
      <c r="C215" s="16" t="s">
        <v>255</v>
      </c>
    </row>
    <row r="216" spans="1:3" ht="11.4" x14ac:dyDescent="0.2">
      <c r="A216" s="16" t="s">
        <v>263</v>
      </c>
      <c r="B216" s="16" t="s">
        <v>258</v>
      </c>
      <c r="C216" s="16" t="s">
        <v>255</v>
      </c>
    </row>
    <row r="217" spans="1:3" ht="11.4" x14ac:dyDescent="0.2">
      <c r="A217" s="16" t="s">
        <v>264</v>
      </c>
      <c r="B217" s="16" t="s">
        <v>258</v>
      </c>
      <c r="C217" s="16" t="s">
        <v>255</v>
      </c>
    </row>
    <row r="218" spans="1:3" ht="11.4" x14ac:dyDescent="0.2">
      <c r="A218" s="16" t="s">
        <v>265</v>
      </c>
      <c r="B218" s="16" t="s">
        <v>258</v>
      </c>
      <c r="C218" s="16" t="s">
        <v>255</v>
      </c>
    </row>
    <row r="219" spans="1:3" ht="11.4" x14ac:dyDescent="0.2">
      <c r="A219" s="16" t="s">
        <v>266</v>
      </c>
      <c r="B219" s="16" t="s">
        <v>258</v>
      </c>
      <c r="C219" s="16" t="s">
        <v>255</v>
      </c>
    </row>
    <row r="220" spans="1:3" ht="11.4" x14ac:dyDescent="0.2">
      <c r="A220" s="16" t="s">
        <v>267</v>
      </c>
      <c r="B220" s="16" t="s">
        <v>258</v>
      </c>
      <c r="C220" s="16" t="s">
        <v>255</v>
      </c>
    </row>
    <row r="221" spans="1:3" ht="11.4" x14ac:dyDescent="0.2">
      <c r="A221" s="16" t="s">
        <v>268</v>
      </c>
      <c r="B221" s="16" t="s">
        <v>258</v>
      </c>
      <c r="C221" s="16" t="s">
        <v>255</v>
      </c>
    </row>
    <row r="222" spans="1:3" ht="11.4" x14ac:dyDescent="0.2">
      <c r="A222" s="16" t="s">
        <v>269</v>
      </c>
      <c r="B222" s="16" t="s">
        <v>258</v>
      </c>
      <c r="C222" s="16" t="s">
        <v>255</v>
      </c>
    </row>
    <row r="223" spans="1:3" ht="11.4" x14ac:dyDescent="0.2">
      <c r="A223" s="16" t="s">
        <v>270</v>
      </c>
      <c r="B223" s="16" t="s">
        <v>258</v>
      </c>
      <c r="C223" s="16" t="s">
        <v>255</v>
      </c>
    </row>
    <row r="224" spans="1:3" ht="11.4" x14ac:dyDescent="0.2">
      <c r="A224" s="16" t="s">
        <v>271</v>
      </c>
      <c r="B224" s="16" t="s">
        <v>258</v>
      </c>
      <c r="C224" s="16" t="s">
        <v>255</v>
      </c>
    </row>
    <row r="225" spans="1:3" ht="11.4" x14ac:dyDescent="0.2">
      <c r="A225" s="16" t="s">
        <v>272</v>
      </c>
      <c r="B225" s="16" t="s">
        <v>258</v>
      </c>
      <c r="C225" s="16" t="s">
        <v>255</v>
      </c>
    </row>
    <row r="226" spans="1:3" ht="11.4" x14ac:dyDescent="0.2">
      <c r="A226" s="16" t="s">
        <v>273</v>
      </c>
      <c r="B226" s="16" t="s">
        <v>258</v>
      </c>
      <c r="C226" s="16" t="s">
        <v>255</v>
      </c>
    </row>
    <row r="227" spans="1:3" ht="11.4" x14ac:dyDescent="0.2">
      <c r="A227" s="16" t="s">
        <v>274</v>
      </c>
      <c r="B227" s="16" t="s">
        <v>258</v>
      </c>
      <c r="C227" s="16" t="s">
        <v>255</v>
      </c>
    </row>
    <row r="228" spans="1:3" ht="11.4" x14ac:dyDescent="0.2">
      <c r="A228" s="16" t="s">
        <v>275</v>
      </c>
      <c r="B228" s="16" t="s">
        <v>258</v>
      </c>
      <c r="C228" s="16" t="s">
        <v>255</v>
      </c>
    </row>
    <row r="229" spans="1:3" ht="11.4" x14ac:dyDescent="0.2">
      <c r="A229" s="16" t="s">
        <v>276</v>
      </c>
      <c r="B229" s="16" t="s">
        <v>258</v>
      </c>
      <c r="C229" s="16" t="s">
        <v>255</v>
      </c>
    </row>
    <row r="230" spans="1:3" ht="11.4" x14ac:dyDescent="0.2">
      <c r="A230" s="16" t="s">
        <v>277</v>
      </c>
      <c r="B230" s="16" t="s">
        <v>258</v>
      </c>
      <c r="C230" s="16" t="s">
        <v>255</v>
      </c>
    </row>
    <row r="231" spans="1:3" ht="11.4" x14ac:dyDescent="0.2">
      <c r="A231" s="16" t="s">
        <v>278</v>
      </c>
      <c r="B231" s="16" t="s">
        <v>258</v>
      </c>
      <c r="C231" s="16" t="s">
        <v>255</v>
      </c>
    </row>
    <row r="232" spans="1:3" ht="11.4" x14ac:dyDescent="0.2">
      <c r="A232" s="16" t="s">
        <v>279</v>
      </c>
      <c r="B232" s="16" t="s">
        <v>258</v>
      </c>
      <c r="C232" s="16" t="s">
        <v>255</v>
      </c>
    </row>
    <row r="233" spans="1:3" ht="11.4" x14ac:dyDescent="0.2">
      <c r="A233" s="16" t="s">
        <v>280</v>
      </c>
      <c r="B233" s="16" t="s">
        <v>258</v>
      </c>
      <c r="C233" s="16" t="s">
        <v>255</v>
      </c>
    </row>
    <row r="234" spans="1:3" ht="11.4" x14ac:dyDescent="0.2">
      <c r="A234" s="16" t="s">
        <v>281</v>
      </c>
      <c r="B234" s="16" t="s">
        <v>258</v>
      </c>
      <c r="C234" s="16" t="s">
        <v>255</v>
      </c>
    </row>
    <row r="235" spans="1:3" ht="11.4" x14ac:dyDescent="0.2">
      <c r="A235" s="16" t="s">
        <v>282</v>
      </c>
      <c r="B235" s="16" t="s">
        <v>258</v>
      </c>
      <c r="C235" s="16" t="s">
        <v>255</v>
      </c>
    </row>
    <row r="236" spans="1:3" ht="11.4" x14ac:dyDescent="0.2">
      <c r="A236" s="16" t="s">
        <v>283</v>
      </c>
      <c r="B236" s="16" t="s">
        <v>258</v>
      </c>
      <c r="C236" s="16" t="s">
        <v>255</v>
      </c>
    </row>
    <row r="237" spans="1:3" ht="11.4" x14ac:dyDescent="0.2">
      <c r="A237" s="16" t="s">
        <v>284</v>
      </c>
      <c r="B237" s="16" t="s">
        <v>258</v>
      </c>
      <c r="C237" s="16" t="s">
        <v>255</v>
      </c>
    </row>
    <row r="238" spans="1:3" ht="11.4" x14ac:dyDescent="0.2">
      <c r="A238" s="16" t="s">
        <v>285</v>
      </c>
      <c r="B238" s="16" t="s">
        <v>258</v>
      </c>
      <c r="C238" s="16" t="s">
        <v>255</v>
      </c>
    </row>
    <row r="239" spans="1:3" ht="11.4" x14ac:dyDescent="0.2">
      <c r="A239" s="16" t="s">
        <v>286</v>
      </c>
      <c r="B239" s="16" t="s">
        <v>258</v>
      </c>
      <c r="C239" s="16" t="s">
        <v>255</v>
      </c>
    </row>
    <row r="240" spans="1:3" ht="11.4" x14ac:dyDescent="0.2">
      <c r="A240" s="16" t="s">
        <v>287</v>
      </c>
      <c r="B240" s="16" t="s">
        <v>258</v>
      </c>
      <c r="C240" s="16" t="s">
        <v>255</v>
      </c>
    </row>
    <row r="241" spans="1:3" ht="11.4" x14ac:dyDescent="0.2">
      <c r="A241" s="16" t="s">
        <v>288</v>
      </c>
      <c r="B241" s="16" t="s">
        <v>258</v>
      </c>
      <c r="C241" s="16" t="s">
        <v>255</v>
      </c>
    </row>
    <row r="242" spans="1:3" ht="11.4" x14ac:dyDescent="0.2">
      <c r="A242" s="16" t="s">
        <v>289</v>
      </c>
      <c r="B242" s="16" t="s">
        <v>258</v>
      </c>
      <c r="C242" s="16" t="s">
        <v>255</v>
      </c>
    </row>
    <row r="243" spans="1:3" ht="11.4" x14ac:dyDescent="0.2">
      <c r="A243" s="16" t="s">
        <v>290</v>
      </c>
      <c r="B243" s="16" t="s">
        <v>291</v>
      </c>
      <c r="C243" s="16" t="s">
        <v>255</v>
      </c>
    </row>
    <row r="244" spans="1:3" ht="11.4" x14ac:dyDescent="0.2">
      <c r="A244" s="16" t="s">
        <v>292</v>
      </c>
      <c r="B244" s="16" t="s">
        <v>291</v>
      </c>
      <c r="C244" s="16" t="s">
        <v>255</v>
      </c>
    </row>
    <row r="245" spans="1:3" ht="11.4" x14ac:dyDescent="0.2">
      <c r="A245" s="16" t="s">
        <v>293</v>
      </c>
      <c r="B245" s="16" t="s">
        <v>291</v>
      </c>
      <c r="C245" s="16" t="s">
        <v>255</v>
      </c>
    </row>
    <row r="246" spans="1:3" ht="11.4" x14ac:dyDescent="0.2">
      <c r="A246" s="16" t="s">
        <v>294</v>
      </c>
      <c r="B246" s="16" t="s">
        <v>291</v>
      </c>
      <c r="C246" s="16" t="s">
        <v>255</v>
      </c>
    </row>
    <row r="247" spans="1:3" ht="11.4" x14ac:dyDescent="0.2">
      <c r="A247" s="16" t="s">
        <v>295</v>
      </c>
      <c r="B247" s="16" t="s">
        <v>291</v>
      </c>
      <c r="C247" s="16" t="s">
        <v>255</v>
      </c>
    </row>
    <row r="248" spans="1:3" ht="11.4" x14ac:dyDescent="0.2">
      <c r="A248" s="16" t="s">
        <v>296</v>
      </c>
      <c r="B248" s="16" t="s">
        <v>291</v>
      </c>
      <c r="C248" s="16" t="s">
        <v>255</v>
      </c>
    </row>
    <row r="249" spans="1:3" ht="11.4" x14ac:dyDescent="0.2">
      <c r="A249" s="16" t="s">
        <v>297</v>
      </c>
      <c r="B249" s="16" t="s">
        <v>291</v>
      </c>
      <c r="C249" s="16" t="s">
        <v>255</v>
      </c>
    </row>
    <row r="250" spans="1:3" ht="11.4" x14ac:dyDescent="0.2">
      <c r="A250" s="16" t="s">
        <v>298</v>
      </c>
      <c r="B250" s="16" t="s">
        <v>291</v>
      </c>
      <c r="C250" s="16" t="s">
        <v>255</v>
      </c>
    </row>
    <row r="251" spans="1:3" ht="11.4" x14ac:dyDescent="0.2">
      <c r="A251" s="16" t="s">
        <v>299</v>
      </c>
      <c r="B251" s="16" t="s">
        <v>291</v>
      </c>
      <c r="C251" s="16" t="s">
        <v>255</v>
      </c>
    </row>
    <row r="252" spans="1:3" ht="11.4" x14ac:dyDescent="0.2">
      <c r="A252" s="16" t="s">
        <v>300</v>
      </c>
      <c r="B252" s="16" t="s">
        <v>291</v>
      </c>
      <c r="C252" s="16" t="s">
        <v>255</v>
      </c>
    </row>
    <row r="253" spans="1:3" ht="11.4" x14ac:dyDescent="0.2">
      <c r="A253" s="16" t="s">
        <v>301</v>
      </c>
      <c r="B253" s="16" t="s">
        <v>302</v>
      </c>
      <c r="C253" s="16" t="s">
        <v>255</v>
      </c>
    </row>
    <row r="254" spans="1:3" ht="11.4" x14ac:dyDescent="0.2">
      <c r="A254" s="16" t="s">
        <v>303</v>
      </c>
      <c r="B254" s="16" t="s">
        <v>302</v>
      </c>
      <c r="C254" s="16" t="s">
        <v>255</v>
      </c>
    </row>
    <row r="255" spans="1:3" ht="11.4" x14ac:dyDescent="0.2">
      <c r="A255" s="16" t="s">
        <v>304</v>
      </c>
      <c r="B255" s="16" t="s">
        <v>302</v>
      </c>
      <c r="C255" s="16" t="s">
        <v>255</v>
      </c>
    </row>
    <row r="256" spans="1:3" ht="11.4" x14ac:dyDescent="0.2">
      <c r="A256" s="16" t="s">
        <v>305</v>
      </c>
      <c r="B256" s="16" t="s">
        <v>302</v>
      </c>
      <c r="C256" s="16" t="s">
        <v>255</v>
      </c>
    </row>
    <row r="257" spans="1:3" ht="11.4" x14ac:dyDescent="0.2">
      <c r="A257" s="16" t="s">
        <v>306</v>
      </c>
      <c r="B257" s="16" t="s">
        <v>302</v>
      </c>
      <c r="C257" s="16" t="s">
        <v>255</v>
      </c>
    </row>
    <row r="258" spans="1:3" ht="11.4" x14ac:dyDescent="0.2">
      <c r="A258" s="16" t="s">
        <v>307</v>
      </c>
      <c r="B258" s="16" t="s">
        <v>302</v>
      </c>
      <c r="C258" s="16" t="s">
        <v>255</v>
      </c>
    </row>
    <row r="259" spans="1:3" ht="11.4" x14ac:dyDescent="0.2">
      <c r="A259" s="16" t="s">
        <v>308</v>
      </c>
      <c r="B259" s="16" t="s">
        <v>302</v>
      </c>
      <c r="C259" s="16" t="s">
        <v>255</v>
      </c>
    </row>
    <row r="260" spans="1:3" ht="11.4" x14ac:dyDescent="0.2">
      <c r="A260" s="16" t="s">
        <v>309</v>
      </c>
      <c r="B260" s="16" t="s">
        <v>302</v>
      </c>
      <c r="C260" s="16" t="s">
        <v>255</v>
      </c>
    </row>
    <row r="261" spans="1:3" ht="11.4" x14ac:dyDescent="0.2">
      <c r="A261" s="16" t="s">
        <v>310</v>
      </c>
      <c r="B261" s="16" t="s">
        <v>302</v>
      </c>
      <c r="C261" s="16" t="s">
        <v>255</v>
      </c>
    </row>
    <row r="262" spans="1:3" ht="11.4" x14ac:dyDescent="0.2">
      <c r="A262" s="16" t="s">
        <v>311</v>
      </c>
      <c r="B262" s="16" t="s">
        <v>302</v>
      </c>
      <c r="C262" s="16" t="s">
        <v>255</v>
      </c>
    </row>
    <row r="263" spans="1:3" ht="11.4" x14ac:dyDescent="0.2">
      <c r="A263" s="16" t="s">
        <v>312</v>
      </c>
      <c r="B263" s="16" t="s">
        <v>302</v>
      </c>
      <c r="C263" s="16" t="s">
        <v>255</v>
      </c>
    </row>
    <row r="264" spans="1:3" ht="11.4" x14ac:dyDescent="0.2">
      <c r="A264" s="16" t="s">
        <v>313</v>
      </c>
      <c r="B264" s="16" t="s">
        <v>314</v>
      </c>
      <c r="C264" s="16" t="s">
        <v>255</v>
      </c>
    </row>
    <row r="265" spans="1:3" ht="11.4" x14ac:dyDescent="0.2">
      <c r="A265" s="16" t="s">
        <v>315</v>
      </c>
      <c r="B265" s="16" t="s">
        <v>314</v>
      </c>
      <c r="C265" s="16" t="s">
        <v>255</v>
      </c>
    </row>
    <row r="266" spans="1:3" ht="11.4" x14ac:dyDescent="0.2">
      <c r="A266" s="16" t="s">
        <v>316</v>
      </c>
      <c r="B266" s="16" t="s">
        <v>317</v>
      </c>
      <c r="C266" s="16" t="s">
        <v>318</v>
      </c>
    </row>
    <row r="267" spans="1:3" ht="11.4" x14ac:dyDescent="0.2">
      <c r="A267" s="16" t="s">
        <v>319</v>
      </c>
      <c r="B267" s="16" t="s">
        <v>317</v>
      </c>
      <c r="C267" s="16" t="s">
        <v>318</v>
      </c>
    </row>
    <row r="268" spans="1:3" ht="11.4" x14ac:dyDescent="0.2">
      <c r="A268" s="16" t="s">
        <v>320</v>
      </c>
      <c r="B268" s="16" t="s">
        <v>317</v>
      </c>
      <c r="C268" s="16" t="s">
        <v>318</v>
      </c>
    </row>
    <row r="269" spans="1:3" ht="11.4" x14ac:dyDescent="0.2">
      <c r="A269" s="16" t="s">
        <v>321</v>
      </c>
      <c r="B269" s="16" t="s">
        <v>317</v>
      </c>
      <c r="C269" s="16" t="s">
        <v>318</v>
      </c>
    </row>
    <row r="270" spans="1:3" ht="11.4" x14ac:dyDescent="0.2">
      <c r="A270" s="16" t="s">
        <v>322</v>
      </c>
      <c r="B270" s="16" t="s">
        <v>317</v>
      </c>
      <c r="C270" s="16" t="s">
        <v>318</v>
      </c>
    </row>
    <row r="271" spans="1:3" ht="11.4" x14ac:dyDescent="0.2">
      <c r="A271" s="16" t="s">
        <v>323</v>
      </c>
      <c r="B271" s="16" t="s">
        <v>317</v>
      </c>
      <c r="C271" s="16" t="s">
        <v>318</v>
      </c>
    </row>
    <row r="272" spans="1:3" ht="11.4" x14ac:dyDescent="0.2">
      <c r="A272" s="16" t="s">
        <v>324</v>
      </c>
      <c r="B272" s="16" t="s">
        <v>317</v>
      </c>
      <c r="C272" s="16" t="s">
        <v>318</v>
      </c>
    </row>
    <row r="273" spans="1:3" ht="11.4" x14ac:dyDescent="0.2">
      <c r="A273" s="16" t="s">
        <v>325</v>
      </c>
      <c r="B273" s="16" t="s">
        <v>317</v>
      </c>
      <c r="C273" s="16" t="s">
        <v>318</v>
      </c>
    </row>
    <row r="274" spans="1:3" ht="11.4" x14ac:dyDescent="0.2">
      <c r="A274" s="16" t="s">
        <v>326</v>
      </c>
      <c r="B274" s="16" t="s">
        <v>317</v>
      </c>
      <c r="C274" s="16" t="s">
        <v>318</v>
      </c>
    </row>
    <row r="275" spans="1:3" ht="11.4" x14ac:dyDescent="0.2">
      <c r="A275" s="16" t="s">
        <v>327</v>
      </c>
      <c r="B275" s="16" t="s">
        <v>317</v>
      </c>
      <c r="C275" s="16" t="s">
        <v>318</v>
      </c>
    </row>
    <row r="276" spans="1:3" ht="11.4" x14ac:dyDescent="0.2">
      <c r="A276" s="16" t="s">
        <v>328</v>
      </c>
      <c r="B276" s="16" t="s">
        <v>317</v>
      </c>
      <c r="C276" s="16" t="s">
        <v>318</v>
      </c>
    </row>
    <row r="277" spans="1:3" ht="11.4" x14ac:dyDescent="0.2">
      <c r="A277" s="16" t="s">
        <v>329</v>
      </c>
      <c r="B277" s="16" t="s">
        <v>317</v>
      </c>
      <c r="C277" s="16" t="s">
        <v>318</v>
      </c>
    </row>
    <row r="278" spans="1:3" ht="11.4" x14ac:dyDescent="0.2">
      <c r="A278" s="16" t="s">
        <v>330</v>
      </c>
      <c r="B278" s="16" t="s">
        <v>317</v>
      </c>
      <c r="C278" s="16" t="s">
        <v>318</v>
      </c>
    </row>
    <row r="279" spans="1:3" ht="11.4" x14ac:dyDescent="0.2">
      <c r="A279" s="16" t="s">
        <v>331</v>
      </c>
      <c r="B279" s="16" t="s">
        <v>317</v>
      </c>
      <c r="C279" s="16" t="s">
        <v>318</v>
      </c>
    </row>
    <row r="280" spans="1:3" ht="11.4" x14ac:dyDescent="0.2">
      <c r="A280" s="16" t="s">
        <v>332</v>
      </c>
      <c r="B280" s="16" t="s">
        <v>317</v>
      </c>
      <c r="C280" s="16" t="s">
        <v>318</v>
      </c>
    </row>
    <row r="281" spans="1:3" ht="11.4" x14ac:dyDescent="0.2">
      <c r="A281" s="16" t="s">
        <v>333</v>
      </c>
      <c r="B281" s="16" t="s">
        <v>317</v>
      </c>
      <c r="C281" s="16" t="s">
        <v>318</v>
      </c>
    </row>
    <row r="282" spans="1:3" ht="11.4" x14ac:dyDescent="0.2">
      <c r="A282" s="16" t="s">
        <v>334</v>
      </c>
      <c r="B282" s="16" t="s">
        <v>317</v>
      </c>
      <c r="C282" s="16" t="s">
        <v>318</v>
      </c>
    </row>
    <row r="283" spans="1:3" ht="15" customHeight="1" x14ac:dyDescent="0.2">
      <c r="A283" s="16" t="s">
        <v>335</v>
      </c>
      <c r="B283" s="16" t="s">
        <v>317</v>
      </c>
      <c r="C283" s="16" t="s">
        <v>318</v>
      </c>
    </row>
    <row r="284" spans="1:3" ht="23.25" customHeight="1" x14ac:dyDescent="0.2">
      <c r="A284" s="16" t="s">
        <v>336</v>
      </c>
      <c r="B284" s="16" t="s">
        <v>317</v>
      </c>
      <c r="C284" s="16" t="s">
        <v>318</v>
      </c>
    </row>
    <row r="285" spans="1:3" ht="11.4" x14ac:dyDescent="0.2">
      <c r="A285" s="16" t="s">
        <v>337</v>
      </c>
      <c r="B285" s="16" t="s">
        <v>317</v>
      </c>
      <c r="C285" s="16" t="s">
        <v>318</v>
      </c>
    </row>
    <row r="286" spans="1:3" ht="11.4" x14ac:dyDescent="0.2">
      <c r="A286" s="16" t="s">
        <v>338</v>
      </c>
      <c r="B286" s="16" t="s">
        <v>317</v>
      </c>
      <c r="C286" s="16" t="s">
        <v>318</v>
      </c>
    </row>
    <row r="287" spans="1:3" ht="11.4" x14ac:dyDescent="0.2">
      <c r="A287" s="16" t="s">
        <v>339</v>
      </c>
      <c r="B287" s="16" t="s">
        <v>317</v>
      </c>
      <c r="C287" s="16" t="s">
        <v>318</v>
      </c>
    </row>
    <row r="288" spans="1:3" ht="11.4" x14ac:dyDescent="0.2">
      <c r="A288" s="16" t="s">
        <v>340</v>
      </c>
      <c r="B288" s="16" t="s">
        <v>317</v>
      </c>
      <c r="C288" s="16" t="s">
        <v>318</v>
      </c>
    </row>
    <row r="289" spans="1:3" ht="11.4" x14ac:dyDescent="0.2">
      <c r="A289" s="16" t="s">
        <v>341</v>
      </c>
      <c r="B289" s="16" t="s">
        <v>342</v>
      </c>
      <c r="C289" s="16" t="s">
        <v>318</v>
      </c>
    </row>
    <row r="290" spans="1:3" ht="11.4" x14ac:dyDescent="0.2">
      <c r="A290" s="16" t="s">
        <v>343</v>
      </c>
      <c r="B290" s="16" t="s">
        <v>342</v>
      </c>
      <c r="C290" s="16" t="s">
        <v>318</v>
      </c>
    </row>
    <row r="291" spans="1:3" ht="11.4" x14ac:dyDescent="0.2">
      <c r="A291" s="16" t="s">
        <v>344</v>
      </c>
      <c r="B291" s="16" t="s">
        <v>342</v>
      </c>
      <c r="C291" s="16" t="s">
        <v>318</v>
      </c>
    </row>
    <row r="292" spans="1:3" ht="11.4" x14ac:dyDescent="0.2">
      <c r="A292" s="16" t="s">
        <v>345</v>
      </c>
      <c r="B292" s="16" t="s">
        <v>342</v>
      </c>
      <c r="C292" s="16" t="s">
        <v>318</v>
      </c>
    </row>
    <row r="293" spans="1:3" ht="11.4" x14ac:dyDescent="0.2">
      <c r="A293" s="16" t="s">
        <v>346</v>
      </c>
      <c r="B293" s="16" t="s">
        <v>342</v>
      </c>
      <c r="C293" s="16" t="s">
        <v>318</v>
      </c>
    </row>
    <row r="294" spans="1:3" ht="11.4" x14ac:dyDescent="0.2">
      <c r="A294" s="16" t="s">
        <v>347</v>
      </c>
      <c r="B294" s="16" t="s">
        <v>342</v>
      </c>
      <c r="C294" s="16" t="s">
        <v>318</v>
      </c>
    </row>
    <row r="295" spans="1:3" ht="11.4" x14ac:dyDescent="0.2">
      <c r="A295" s="16" t="s">
        <v>348</v>
      </c>
      <c r="B295" s="16" t="s">
        <v>342</v>
      </c>
      <c r="C295" s="16" t="s">
        <v>318</v>
      </c>
    </row>
    <row r="296" spans="1:3" ht="11.4" x14ac:dyDescent="0.2">
      <c r="A296" s="16" t="s">
        <v>349</v>
      </c>
      <c r="B296" s="16" t="s">
        <v>342</v>
      </c>
      <c r="C296" s="16" t="s">
        <v>318</v>
      </c>
    </row>
    <row r="297" spans="1:3" ht="11.4" x14ac:dyDescent="0.2">
      <c r="A297" s="16" t="s">
        <v>350</v>
      </c>
      <c r="B297" s="16" t="s">
        <v>342</v>
      </c>
      <c r="C297" s="16" t="s">
        <v>318</v>
      </c>
    </row>
    <row r="298" spans="1:3" ht="11.4" x14ac:dyDescent="0.2">
      <c r="A298" s="16" t="s">
        <v>351</v>
      </c>
      <c r="B298" s="16" t="s">
        <v>342</v>
      </c>
      <c r="C298" s="16" t="s">
        <v>318</v>
      </c>
    </row>
    <row r="299" spans="1:3" ht="11.4" x14ac:dyDescent="0.2">
      <c r="A299" s="16" t="s">
        <v>352</v>
      </c>
      <c r="B299" s="16" t="s">
        <v>342</v>
      </c>
      <c r="C299" s="16" t="s">
        <v>318</v>
      </c>
    </row>
    <row r="300" spans="1:3" ht="11.4" x14ac:dyDescent="0.2">
      <c r="A300" s="16" t="s">
        <v>353</v>
      </c>
      <c r="B300" s="16" t="s">
        <v>342</v>
      </c>
      <c r="C300" s="16" t="s">
        <v>318</v>
      </c>
    </row>
    <row r="301" spans="1:3" ht="11.4" x14ac:dyDescent="0.2">
      <c r="A301" s="16" t="s">
        <v>354</v>
      </c>
      <c r="B301" s="16" t="s">
        <v>342</v>
      </c>
      <c r="C301" s="16" t="s">
        <v>318</v>
      </c>
    </row>
    <row r="302" spans="1:3" ht="11.4" x14ac:dyDescent="0.2">
      <c r="A302" s="17" t="s">
        <v>355</v>
      </c>
      <c r="B302" s="17" t="s">
        <v>342</v>
      </c>
      <c r="C302" s="17" t="s">
        <v>318</v>
      </c>
    </row>
    <row r="303" spans="1:3" ht="11.4" x14ac:dyDescent="0.2">
      <c r="A303" s="17" t="s">
        <v>356</v>
      </c>
      <c r="B303" s="17" t="s">
        <v>342</v>
      </c>
      <c r="C303" s="17" t="s">
        <v>318</v>
      </c>
    </row>
    <row r="304" spans="1:3" ht="11.4" x14ac:dyDescent="0.2">
      <c r="A304" s="17" t="s">
        <v>357</v>
      </c>
      <c r="B304" s="17" t="s">
        <v>342</v>
      </c>
      <c r="C304" s="17" t="s">
        <v>318</v>
      </c>
    </row>
    <row r="305" spans="1:3" ht="11.4" x14ac:dyDescent="0.2">
      <c r="A305" s="17" t="s">
        <v>358</v>
      </c>
      <c r="B305" s="17" t="s">
        <v>342</v>
      </c>
      <c r="C305" s="17" t="s">
        <v>318</v>
      </c>
    </row>
    <row r="306" spans="1:3" ht="11.4" x14ac:dyDescent="0.2">
      <c r="A306" s="17" t="s">
        <v>359</v>
      </c>
      <c r="B306" s="17" t="s">
        <v>342</v>
      </c>
      <c r="C306" s="17" t="s">
        <v>318</v>
      </c>
    </row>
    <row r="307" spans="1:3" ht="11.4" x14ac:dyDescent="0.2">
      <c r="A307" s="17" t="s">
        <v>360</v>
      </c>
      <c r="B307" s="17" t="s">
        <v>342</v>
      </c>
      <c r="C307" s="17" t="s">
        <v>318</v>
      </c>
    </row>
    <row r="308" spans="1:3" ht="11.4" x14ac:dyDescent="0.2">
      <c r="A308" s="17" t="s">
        <v>361</v>
      </c>
      <c r="B308" s="17" t="s">
        <v>342</v>
      </c>
      <c r="C308" s="17" t="s">
        <v>318</v>
      </c>
    </row>
    <row r="309" spans="1:3" ht="11.4" x14ac:dyDescent="0.2">
      <c r="A309" s="17" t="s">
        <v>362</v>
      </c>
      <c r="B309" s="17" t="s">
        <v>342</v>
      </c>
      <c r="C309" s="17" t="s">
        <v>318</v>
      </c>
    </row>
    <row r="310" spans="1:3" ht="11.4" x14ac:dyDescent="0.2">
      <c r="A310" s="17" t="s">
        <v>363</v>
      </c>
      <c r="B310" s="17" t="s">
        <v>342</v>
      </c>
      <c r="C310" s="17" t="s">
        <v>318</v>
      </c>
    </row>
    <row r="311" spans="1:3" ht="11.4" x14ac:dyDescent="0.2">
      <c r="A311" s="17" t="s">
        <v>364</v>
      </c>
      <c r="B311" s="17" t="s">
        <v>342</v>
      </c>
      <c r="C311" s="17" t="s">
        <v>318</v>
      </c>
    </row>
    <row r="312" spans="1:3" ht="11.4" x14ac:dyDescent="0.2">
      <c r="A312" s="17" t="s">
        <v>365</v>
      </c>
      <c r="B312" s="17" t="s">
        <v>342</v>
      </c>
      <c r="C312" s="17" t="s">
        <v>318</v>
      </c>
    </row>
    <row r="313" spans="1:3" ht="11.4" x14ac:dyDescent="0.2">
      <c r="A313" s="17" t="s">
        <v>366</v>
      </c>
      <c r="B313" s="17" t="s">
        <v>342</v>
      </c>
      <c r="C313" s="17" t="s">
        <v>318</v>
      </c>
    </row>
    <row r="314" spans="1:3" ht="11.4" x14ac:dyDescent="0.2">
      <c r="A314" s="17" t="s">
        <v>367</v>
      </c>
      <c r="B314" s="17" t="s">
        <v>342</v>
      </c>
      <c r="C314" s="17" t="s">
        <v>318</v>
      </c>
    </row>
    <row r="315" spans="1:3" ht="11.4" x14ac:dyDescent="0.2">
      <c r="A315" s="17" t="s">
        <v>368</v>
      </c>
      <c r="B315" s="17" t="s">
        <v>342</v>
      </c>
      <c r="C315" s="17" t="s">
        <v>318</v>
      </c>
    </row>
    <row r="316" spans="1:3" ht="11.4" x14ac:dyDescent="0.2">
      <c r="A316" s="17" t="s">
        <v>369</v>
      </c>
      <c r="B316" s="17" t="s">
        <v>342</v>
      </c>
      <c r="C316" s="17" t="s">
        <v>318</v>
      </c>
    </row>
    <row r="317" spans="1:3" ht="11.4" x14ac:dyDescent="0.2">
      <c r="A317" s="17" t="s">
        <v>370</v>
      </c>
      <c r="B317" s="17" t="s">
        <v>342</v>
      </c>
      <c r="C317" s="17" t="s">
        <v>318</v>
      </c>
    </row>
    <row r="318" spans="1:3" ht="11.4" x14ac:dyDescent="0.2">
      <c r="A318" s="17" t="s">
        <v>371</v>
      </c>
      <c r="B318" s="17" t="s">
        <v>342</v>
      </c>
      <c r="C318" s="17" t="s">
        <v>318</v>
      </c>
    </row>
    <row r="319" spans="1:3" ht="11.4" x14ac:dyDescent="0.2">
      <c r="A319" s="17" t="s">
        <v>372</v>
      </c>
      <c r="B319" s="17" t="s">
        <v>372</v>
      </c>
      <c r="C319" s="17" t="s">
        <v>318</v>
      </c>
    </row>
    <row r="320" spans="1:3" ht="11.4" x14ac:dyDescent="0.2">
      <c r="A320" s="17" t="s">
        <v>373</v>
      </c>
      <c r="B320" s="17" t="s">
        <v>374</v>
      </c>
      <c r="C320" s="17" t="s">
        <v>318</v>
      </c>
    </row>
    <row r="321" spans="1:3" ht="11.4" x14ac:dyDescent="0.2">
      <c r="A321" s="17" t="s">
        <v>375</v>
      </c>
      <c r="B321" s="17" t="s">
        <v>374</v>
      </c>
      <c r="C321" s="17" t="s">
        <v>318</v>
      </c>
    </row>
    <row r="322" spans="1:3" ht="11.4" x14ac:dyDescent="0.2">
      <c r="A322" s="17" t="s">
        <v>376</v>
      </c>
      <c r="B322" s="17" t="s">
        <v>374</v>
      </c>
      <c r="C322" s="17" t="s">
        <v>318</v>
      </c>
    </row>
    <row r="323" spans="1:3" ht="11.4" x14ac:dyDescent="0.2">
      <c r="A323" s="17" t="s">
        <v>377</v>
      </c>
      <c r="B323" s="17" t="s">
        <v>374</v>
      </c>
      <c r="C323" s="17" t="s">
        <v>318</v>
      </c>
    </row>
    <row r="324" spans="1:3" ht="11.4" x14ac:dyDescent="0.2">
      <c r="A324" s="17" t="s">
        <v>378</v>
      </c>
      <c r="B324" s="17" t="s">
        <v>374</v>
      </c>
      <c r="C324" s="17" t="s">
        <v>318</v>
      </c>
    </row>
    <row r="325" spans="1:3" ht="11.4" x14ac:dyDescent="0.2">
      <c r="A325" s="17" t="s">
        <v>379</v>
      </c>
      <c r="B325" s="17" t="s">
        <v>374</v>
      </c>
      <c r="C325" s="17" t="s">
        <v>318</v>
      </c>
    </row>
    <row r="326" spans="1:3" ht="11.4" x14ac:dyDescent="0.2">
      <c r="A326" s="17" t="s">
        <v>380</v>
      </c>
      <c r="B326" s="17" t="s">
        <v>374</v>
      </c>
      <c r="C326" s="17" t="s">
        <v>318</v>
      </c>
    </row>
    <row r="327" spans="1:3" ht="11.4" x14ac:dyDescent="0.2">
      <c r="A327" s="17" t="s">
        <v>381</v>
      </c>
      <c r="B327" s="17" t="s">
        <v>374</v>
      </c>
      <c r="C327" s="17" t="s">
        <v>318</v>
      </c>
    </row>
    <row r="328" spans="1:3" ht="11.4" x14ac:dyDescent="0.2">
      <c r="A328" s="17" t="s">
        <v>382</v>
      </c>
      <c r="B328" s="17" t="s">
        <v>374</v>
      </c>
      <c r="C328" s="17" t="s">
        <v>318</v>
      </c>
    </row>
    <row r="329" spans="1:3" ht="11.4" x14ac:dyDescent="0.2">
      <c r="A329" s="17" t="s">
        <v>383</v>
      </c>
      <c r="B329" s="17" t="s">
        <v>374</v>
      </c>
      <c r="C329" s="17" t="s">
        <v>318</v>
      </c>
    </row>
    <row r="330" spans="1:3" ht="11.4" x14ac:dyDescent="0.2">
      <c r="A330" s="17" t="s">
        <v>384</v>
      </c>
      <c r="B330" s="17" t="s">
        <v>374</v>
      </c>
      <c r="C330" s="17" t="s">
        <v>318</v>
      </c>
    </row>
    <row r="331" spans="1:3" ht="11.4" x14ac:dyDescent="0.2">
      <c r="A331" s="17" t="s">
        <v>385</v>
      </c>
      <c r="B331" s="17" t="s">
        <v>374</v>
      </c>
      <c r="C331" s="17" t="s">
        <v>318</v>
      </c>
    </row>
    <row r="332" spans="1:3" ht="11.4" x14ac:dyDescent="0.2">
      <c r="A332" s="17" t="s">
        <v>386</v>
      </c>
      <c r="B332" s="17" t="s">
        <v>374</v>
      </c>
      <c r="C332" s="17" t="s">
        <v>318</v>
      </c>
    </row>
    <row r="333" spans="1:3" ht="11.4" x14ac:dyDescent="0.2">
      <c r="A333" s="17" t="s">
        <v>387</v>
      </c>
      <c r="B333" s="17" t="s">
        <v>374</v>
      </c>
      <c r="C333" s="17" t="s">
        <v>318</v>
      </c>
    </row>
    <row r="334" spans="1:3" ht="11.4" x14ac:dyDescent="0.2">
      <c r="A334" s="17" t="s">
        <v>388</v>
      </c>
      <c r="B334" s="17" t="s">
        <v>374</v>
      </c>
      <c r="C334" s="17" t="s">
        <v>318</v>
      </c>
    </row>
    <row r="335" spans="1:3" ht="11.4" x14ac:dyDescent="0.2">
      <c r="A335" s="17" t="s">
        <v>389</v>
      </c>
      <c r="B335" s="17" t="s">
        <v>374</v>
      </c>
      <c r="C335" s="17" t="s">
        <v>318</v>
      </c>
    </row>
    <row r="336" spans="1:3" ht="11.4" x14ac:dyDescent="0.2">
      <c r="A336" s="17" t="s">
        <v>390</v>
      </c>
      <c r="B336" s="17" t="s">
        <v>374</v>
      </c>
      <c r="C336" s="17" t="s">
        <v>318</v>
      </c>
    </row>
    <row r="337" spans="1:3" ht="11.4" x14ac:dyDescent="0.2">
      <c r="A337" s="17" t="s">
        <v>119</v>
      </c>
      <c r="B337" s="17" t="s">
        <v>374</v>
      </c>
      <c r="C337" s="17" t="s">
        <v>318</v>
      </c>
    </row>
    <row r="338" spans="1:3" ht="11.4" x14ac:dyDescent="0.2">
      <c r="A338" s="17" t="s">
        <v>391</v>
      </c>
      <c r="B338" s="17" t="s">
        <v>392</v>
      </c>
      <c r="C338" s="17" t="s">
        <v>318</v>
      </c>
    </row>
    <row r="339" spans="1:3" ht="11.4" x14ac:dyDescent="0.2">
      <c r="A339" s="17" t="s">
        <v>393</v>
      </c>
      <c r="B339" s="17" t="s">
        <v>392</v>
      </c>
      <c r="C339" s="17" t="s">
        <v>318</v>
      </c>
    </row>
    <row r="340" spans="1:3" ht="11.4" x14ac:dyDescent="0.2">
      <c r="A340" s="17" t="s">
        <v>394</v>
      </c>
      <c r="B340" s="17" t="s">
        <v>392</v>
      </c>
      <c r="C340" s="17" t="s">
        <v>318</v>
      </c>
    </row>
    <row r="341" spans="1:3" ht="11.4" x14ac:dyDescent="0.2">
      <c r="A341" s="17" t="s">
        <v>395</v>
      </c>
      <c r="B341" s="17" t="s">
        <v>392</v>
      </c>
      <c r="C341" s="17" t="s">
        <v>318</v>
      </c>
    </row>
    <row r="342" spans="1:3" ht="11.4" x14ac:dyDescent="0.2">
      <c r="A342" s="17" t="s">
        <v>396</v>
      </c>
      <c r="B342" s="17" t="s">
        <v>392</v>
      </c>
      <c r="C342" s="17" t="s">
        <v>318</v>
      </c>
    </row>
    <row r="343" spans="1:3" ht="11.4" x14ac:dyDescent="0.2">
      <c r="A343" s="17" t="s">
        <v>397</v>
      </c>
      <c r="B343" s="17" t="s">
        <v>392</v>
      </c>
      <c r="C343" s="17" t="s">
        <v>318</v>
      </c>
    </row>
    <row r="344" spans="1:3" ht="11.4" x14ac:dyDescent="0.2">
      <c r="A344" s="17" t="s">
        <v>398</v>
      </c>
      <c r="B344" s="17" t="s">
        <v>392</v>
      </c>
      <c r="C344" s="17" t="s">
        <v>318</v>
      </c>
    </row>
    <row r="345" spans="1:3" ht="11.4" x14ac:dyDescent="0.2">
      <c r="A345" s="17" t="s">
        <v>399</v>
      </c>
      <c r="B345" s="17" t="s">
        <v>392</v>
      </c>
      <c r="C345" s="17" t="s">
        <v>318</v>
      </c>
    </row>
    <row r="346" spans="1:3" ht="11.4" x14ac:dyDescent="0.2">
      <c r="A346" s="17" t="s">
        <v>400</v>
      </c>
      <c r="B346" s="17" t="s">
        <v>392</v>
      </c>
      <c r="C346" s="17" t="s">
        <v>318</v>
      </c>
    </row>
    <row r="347" spans="1:3" ht="11.4" x14ac:dyDescent="0.2">
      <c r="A347" s="17" t="s">
        <v>401</v>
      </c>
      <c r="B347" s="17" t="s">
        <v>392</v>
      </c>
      <c r="C347" s="17" t="s">
        <v>318</v>
      </c>
    </row>
    <row r="348" spans="1:3" ht="11.4" x14ac:dyDescent="0.2">
      <c r="A348" s="17" t="s">
        <v>402</v>
      </c>
      <c r="B348" s="17" t="s">
        <v>392</v>
      </c>
      <c r="C348" s="17" t="s">
        <v>318</v>
      </c>
    </row>
    <row r="349" spans="1:3" ht="11.4" x14ac:dyDescent="0.2">
      <c r="A349" s="17" t="s">
        <v>403</v>
      </c>
      <c r="B349" s="17" t="s">
        <v>392</v>
      </c>
      <c r="C349" s="17" t="s">
        <v>318</v>
      </c>
    </row>
    <row r="350" spans="1:3" ht="11.4" x14ac:dyDescent="0.2">
      <c r="A350" s="17" t="s">
        <v>404</v>
      </c>
      <c r="B350" s="17" t="s">
        <v>392</v>
      </c>
      <c r="C350" s="17" t="s">
        <v>318</v>
      </c>
    </row>
    <row r="351" spans="1:3" ht="11.4" x14ac:dyDescent="0.2">
      <c r="A351" s="17" t="s">
        <v>405</v>
      </c>
      <c r="B351" s="17" t="s">
        <v>392</v>
      </c>
      <c r="C351" s="17" t="s">
        <v>318</v>
      </c>
    </row>
    <row r="352" spans="1:3" ht="11.4" x14ac:dyDescent="0.2">
      <c r="A352" s="17" t="s">
        <v>406</v>
      </c>
      <c r="B352" s="17" t="s">
        <v>392</v>
      </c>
      <c r="C352" s="17" t="s">
        <v>318</v>
      </c>
    </row>
    <row r="353" spans="1:3" ht="11.4" x14ac:dyDescent="0.2">
      <c r="A353" s="17" t="s">
        <v>407</v>
      </c>
      <c r="B353" s="17" t="s">
        <v>392</v>
      </c>
      <c r="C353" s="17" t="s">
        <v>318</v>
      </c>
    </row>
    <row r="354" spans="1:3" ht="11.4" x14ac:dyDescent="0.2">
      <c r="A354" s="17" t="s">
        <v>408</v>
      </c>
      <c r="B354" s="17" t="s">
        <v>392</v>
      </c>
      <c r="C354" s="17" t="s">
        <v>318</v>
      </c>
    </row>
    <row r="355" spans="1:3" ht="11.4" x14ac:dyDescent="0.2">
      <c r="A355" s="17" t="s">
        <v>409</v>
      </c>
      <c r="B355" s="17" t="s">
        <v>392</v>
      </c>
      <c r="C355" s="17" t="s">
        <v>318</v>
      </c>
    </row>
    <row r="356" spans="1:3" ht="11.4" x14ac:dyDescent="0.2">
      <c r="A356" s="17" t="s">
        <v>410</v>
      </c>
      <c r="B356" s="17" t="s">
        <v>392</v>
      </c>
      <c r="C356" s="17" t="s">
        <v>318</v>
      </c>
    </row>
    <row r="357" spans="1:3" ht="11.4" x14ac:dyDescent="0.2">
      <c r="A357" s="17" t="s">
        <v>411</v>
      </c>
      <c r="B357" s="17" t="s">
        <v>392</v>
      </c>
      <c r="C357" s="17" t="s">
        <v>318</v>
      </c>
    </row>
    <row r="358" spans="1:3" ht="11.4" x14ac:dyDescent="0.2">
      <c r="A358" s="17" t="s">
        <v>412</v>
      </c>
      <c r="B358" s="17" t="s">
        <v>392</v>
      </c>
      <c r="C358" s="17" t="s">
        <v>318</v>
      </c>
    </row>
    <row r="359" spans="1:3" ht="11.4" x14ac:dyDescent="0.2">
      <c r="A359" s="17" t="s">
        <v>413</v>
      </c>
      <c r="B359" s="17" t="s">
        <v>392</v>
      </c>
      <c r="C359" s="17" t="s">
        <v>318</v>
      </c>
    </row>
    <row r="360" spans="1:3" ht="11.4" x14ac:dyDescent="0.2">
      <c r="A360" s="17" t="s">
        <v>414</v>
      </c>
      <c r="B360" s="17" t="s">
        <v>392</v>
      </c>
      <c r="C360" s="17" t="s">
        <v>318</v>
      </c>
    </row>
    <row r="361" spans="1:3" ht="11.4" x14ac:dyDescent="0.2">
      <c r="A361" s="17" t="s">
        <v>415</v>
      </c>
      <c r="B361" s="17" t="s">
        <v>392</v>
      </c>
      <c r="C361" s="17" t="s">
        <v>318</v>
      </c>
    </row>
    <row r="362" spans="1:3" ht="11.4" x14ac:dyDescent="0.2">
      <c r="A362" s="17" t="s">
        <v>416</v>
      </c>
      <c r="B362" s="17" t="s">
        <v>392</v>
      </c>
      <c r="C362" s="17" t="s">
        <v>318</v>
      </c>
    </row>
    <row r="363" spans="1:3" ht="11.4" x14ac:dyDescent="0.2">
      <c r="A363" s="17" t="s">
        <v>417</v>
      </c>
      <c r="B363" s="17" t="s">
        <v>418</v>
      </c>
      <c r="C363" s="17" t="s">
        <v>318</v>
      </c>
    </row>
    <row r="364" spans="1:3" ht="11.4" x14ac:dyDescent="0.2">
      <c r="A364" s="17" t="s">
        <v>419</v>
      </c>
      <c r="B364" s="17" t="s">
        <v>418</v>
      </c>
      <c r="C364" s="17" t="s">
        <v>318</v>
      </c>
    </row>
    <row r="365" spans="1:3" ht="11.4" x14ac:dyDescent="0.2">
      <c r="A365" s="17" t="s">
        <v>420</v>
      </c>
      <c r="B365" s="17" t="s">
        <v>418</v>
      </c>
      <c r="C365" s="17" t="s">
        <v>318</v>
      </c>
    </row>
    <row r="366" spans="1:3" ht="11.4" x14ac:dyDescent="0.2">
      <c r="A366" s="17" t="s">
        <v>421</v>
      </c>
      <c r="B366" s="17" t="s">
        <v>418</v>
      </c>
      <c r="C366" s="17" t="s">
        <v>318</v>
      </c>
    </row>
    <row r="367" spans="1:3" ht="11.4" x14ac:dyDescent="0.2">
      <c r="A367" s="17" t="s">
        <v>422</v>
      </c>
      <c r="B367" s="17" t="s">
        <v>418</v>
      </c>
      <c r="C367" s="17" t="s">
        <v>318</v>
      </c>
    </row>
    <row r="368" spans="1:3" ht="11.4" x14ac:dyDescent="0.2">
      <c r="A368" s="17" t="s">
        <v>423</v>
      </c>
      <c r="B368" s="17" t="s">
        <v>418</v>
      </c>
      <c r="C368" s="17" t="s">
        <v>318</v>
      </c>
    </row>
    <row r="369" spans="1:3" ht="11.4" x14ac:dyDescent="0.2">
      <c r="A369" s="17" t="s">
        <v>424</v>
      </c>
      <c r="B369" s="17" t="s">
        <v>418</v>
      </c>
      <c r="C369" s="17" t="s">
        <v>318</v>
      </c>
    </row>
    <row r="370" spans="1:3" ht="11.4" x14ac:dyDescent="0.2">
      <c r="A370" s="17" t="s">
        <v>425</v>
      </c>
      <c r="B370" s="17" t="s">
        <v>418</v>
      </c>
      <c r="C370" s="17" t="s">
        <v>318</v>
      </c>
    </row>
    <row r="371" spans="1:3" ht="11.4" x14ac:dyDescent="0.2">
      <c r="A371" s="17" t="s">
        <v>426</v>
      </c>
      <c r="B371" s="17" t="s">
        <v>418</v>
      </c>
      <c r="C371" s="17" t="s">
        <v>318</v>
      </c>
    </row>
    <row r="372" spans="1:3" ht="11.4" x14ac:dyDescent="0.2">
      <c r="A372" s="17" t="s">
        <v>427</v>
      </c>
      <c r="B372" s="17" t="s">
        <v>418</v>
      </c>
      <c r="C372" s="17" t="s">
        <v>318</v>
      </c>
    </row>
    <row r="373" spans="1:3" ht="11.4" x14ac:dyDescent="0.2">
      <c r="A373" s="17" t="s">
        <v>428</v>
      </c>
      <c r="B373" s="17" t="s">
        <v>418</v>
      </c>
      <c r="C373" s="17" t="s">
        <v>318</v>
      </c>
    </row>
    <row r="374" spans="1:3" ht="11.4" x14ac:dyDescent="0.2">
      <c r="A374" s="17" t="s">
        <v>429</v>
      </c>
      <c r="B374" s="17" t="s">
        <v>418</v>
      </c>
      <c r="C374" s="17" t="s">
        <v>318</v>
      </c>
    </row>
    <row r="375" spans="1:3" ht="11.4" x14ac:dyDescent="0.2">
      <c r="A375" s="17" t="s">
        <v>430</v>
      </c>
      <c r="B375" s="17" t="s">
        <v>418</v>
      </c>
      <c r="C375" s="17" t="s">
        <v>318</v>
      </c>
    </row>
    <row r="376" spans="1:3" ht="11.4" x14ac:dyDescent="0.2">
      <c r="A376" s="17" t="s">
        <v>431</v>
      </c>
      <c r="B376" s="17" t="s">
        <v>418</v>
      </c>
      <c r="C376" s="17" t="s">
        <v>318</v>
      </c>
    </row>
    <row r="377" spans="1:3" ht="11.4" x14ac:dyDescent="0.2">
      <c r="A377" s="17" t="s">
        <v>432</v>
      </c>
      <c r="B377" s="17" t="s">
        <v>418</v>
      </c>
      <c r="C377" s="17" t="s">
        <v>318</v>
      </c>
    </row>
    <row r="378" spans="1:3" ht="11.4" x14ac:dyDescent="0.2">
      <c r="A378" s="17" t="s">
        <v>433</v>
      </c>
      <c r="B378" s="17" t="s">
        <v>418</v>
      </c>
      <c r="C378" s="17" t="s">
        <v>318</v>
      </c>
    </row>
    <row r="379" spans="1:3" ht="11.4" x14ac:dyDescent="0.2">
      <c r="A379" s="17" t="s">
        <v>434</v>
      </c>
      <c r="B379" s="17" t="s">
        <v>418</v>
      </c>
      <c r="C379" s="17" t="s">
        <v>318</v>
      </c>
    </row>
    <row r="380" spans="1:3" ht="11.4" x14ac:dyDescent="0.2">
      <c r="A380" s="17" t="s">
        <v>435</v>
      </c>
      <c r="B380" s="17" t="s">
        <v>418</v>
      </c>
      <c r="C380" s="17" t="s">
        <v>318</v>
      </c>
    </row>
    <row r="381" spans="1:3" ht="11.4" x14ac:dyDescent="0.2">
      <c r="A381" s="17" t="s">
        <v>436</v>
      </c>
      <c r="B381" s="17" t="s">
        <v>418</v>
      </c>
      <c r="C381" s="17" t="s">
        <v>318</v>
      </c>
    </row>
    <row r="382" spans="1:3" ht="11.4" x14ac:dyDescent="0.2">
      <c r="A382" s="17" t="s">
        <v>437</v>
      </c>
      <c r="B382" s="17" t="s">
        <v>418</v>
      </c>
      <c r="C382" s="17" t="s">
        <v>318</v>
      </c>
    </row>
    <row r="383" spans="1:3" ht="11.4" x14ac:dyDescent="0.2">
      <c r="A383" s="17" t="s">
        <v>438</v>
      </c>
      <c r="B383" s="17" t="s">
        <v>418</v>
      </c>
      <c r="C383" s="17" t="s">
        <v>318</v>
      </c>
    </row>
    <row r="384" spans="1:3" ht="11.4" x14ac:dyDescent="0.2">
      <c r="A384" s="17" t="s">
        <v>439</v>
      </c>
      <c r="B384" s="17" t="s">
        <v>418</v>
      </c>
      <c r="C384" s="17" t="s">
        <v>318</v>
      </c>
    </row>
    <row r="385" spans="1:3" ht="11.4" x14ac:dyDescent="0.2">
      <c r="A385" s="17" t="s">
        <v>440</v>
      </c>
      <c r="B385" s="17" t="s">
        <v>418</v>
      </c>
      <c r="C385" s="17" t="s">
        <v>318</v>
      </c>
    </row>
    <row r="386" spans="1:3" ht="11.4" x14ac:dyDescent="0.2">
      <c r="A386" s="17" t="s">
        <v>441</v>
      </c>
      <c r="B386" s="17" t="s">
        <v>418</v>
      </c>
      <c r="C386" s="17" t="s">
        <v>318</v>
      </c>
    </row>
    <row r="387" spans="1:3" ht="11.4" x14ac:dyDescent="0.2">
      <c r="A387" s="17" t="s">
        <v>442</v>
      </c>
      <c r="B387" s="17" t="s">
        <v>418</v>
      </c>
      <c r="C387" s="17" t="s">
        <v>318</v>
      </c>
    </row>
    <row r="388" spans="1:3" ht="11.4" x14ac:dyDescent="0.2">
      <c r="A388" s="17" t="s">
        <v>443</v>
      </c>
      <c r="B388" s="17" t="s">
        <v>418</v>
      </c>
      <c r="C388" s="17" t="s">
        <v>318</v>
      </c>
    </row>
    <row r="389" spans="1:3" ht="11.4" x14ac:dyDescent="0.2">
      <c r="A389" s="17" t="s">
        <v>444</v>
      </c>
      <c r="B389" s="17" t="s">
        <v>418</v>
      </c>
      <c r="C389" s="17" t="s">
        <v>318</v>
      </c>
    </row>
    <row r="390" spans="1:3" ht="11.4" x14ac:dyDescent="0.2">
      <c r="A390" s="17" t="s">
        <v>445</v>
      </c>
      <c r="B390" s="17" t="s">
        <v>418</v>
      </c>
      <c r="C390" s="17" t="s">
        <v>318</v>
      </c>
    </row>
    <row r="391" spans="1:3" ht="11.4" x14ac:dyDescent="0.2">
      <c r="A391" s="17" t="s">
        <v>446</v>
      </c>
      <c r="B391" s="17" t="s">
        <v>418</v>
      </c>
      <c r="C391" s="17" t="s">
        <v>318</v>
      </c>
    </row>
    <row r="392" spans="1:3" ht="11.4" x14ac:dyDescent="0.2">
      <c r="A392" s="17" t="s">
        <v>447</v>
      </c>
      <c r="B392" s="17" t="s">
        <v>418</v>
      </c>
      <c r="C392" s="17" t="s">
        <v>318</v>
      </c>
    </row>
    <row r="393" spans="1:3" ht="11.4" x14ac:dyDescent="0.2">
      <c r="A393" s="17" t="s">
        <v>448</v>
      </c>
      <c r="B393" s="17" t="s">
        <v>418</v>
      </c>
      <c r="C393" s="17" t="s">
        <v>318</v>
      </c>
    </row>
    <row r="394" spans="1:3" ht="11.4" x14ac:dyDescent="0.2">
      <c r="A394" s="17" t="s">
        <v>449</v>
      </c>
      <c r="B394" s="17" t="s">
        <v>418</v>
      </c>
      <c r="C394" s="17" t="s">
        <v>318</v>
      </c>
    </row>
    <row r="395" spans="1:3" ht="11.4" x14ac:dyDescent="0.2">
      <c r="A395" s="17" t="s">
        <v>450</v>
      </c>
      <c r="B395" s="17" t="s">
        <v>418</v>
      </c>
      <c r="C395" s="17" t="s">
        <v>318</v>
      </c>
    </row>
    <row r="396" spans="1:3" ht="11.4" x14ac:dyDescent="0.2">
      <c r="A396" s="17" t="s">
        <v>451</v>
      </c>
      <c r="B396" s="17" t="s">
        <v>452</v>
      </c>
      <c r="C396" s="17" t="s">
        <v>318</v>
      </c>
    </row>
    <row r="397" spans="1:3" ht="11.4" x14ac:dyDescent="0.2">
      <c r="A397" s="17" t="s">
        <v>453</v>
      </c>
      <c r="B397" s="17" t="s">
        <v>452</v>
      </c>
      <c r="C397" s="17" t="s">
        <v>318</v>
      </c>
    </row>
    <row r="398" spans="1:3" ht="11.4" x14ac:dyDescent="0.2">
      <c r="A398" s="17" t="s">
        <v>454</v>
      </c>
      <c r="B398" s="17" t="s">
        <v>452</v>
      </c>
      <c r="C398" s="17" t="s">
        <v>318</v>
      </c>
    </row>
    <row r="399" spans="1:3" ht="11.4" x14ac:dyDescent="0.2">
      <c r="A399" s="17" t="s">
        <v>455</v>
      </c>
      <c r="B399" s="17" t="s">
        <v>452</v>
      </c>
      <c r="C399" s="17" t="s">
        <v>318</v>
      </c>
    </row>
    <row r="400" spans="1:3" ht="11.4" x14ac:dyDescent="0.2">
      <c r="A400" s="17" t="s">
        <v>456</v>
      </c>
      <c r="B400" s="17" t="s">
        <v>452</v>
      </c>
      <c r="C400" s="17" t="s">
        <v>318</v>
      </c>
    </row>
    <row r="401" spans="1:3" ht="11.4" x14ac:dyDescent="0.2">
      <c r="A401" s="17" t="s">
        <v>457</v>
      </c>
      <c r="B401" s="17" t="s">
        <v>452</v>
      </c>
      <c r="C401" s="17" t="s">
        <v>318</v>
      </c>
    </row>
    <row r="402" spans="1:3" ht="11.4" x14ac:dyDescent="0.2">
      <c r="A402" s="17" t="s">
        <v>458</v>
      </c>
      <c r="B402" s="17" t="s">
        <v>452</v>
      </c>
      <c r="C402" s="17" t="s">
        <v>318</v>
      </c>
    </row>
    <row r="403" spans="1:3" ht="11.4" x14ac:dyDescent="0.2">
      <c r="A403" s="17" t="s">
        <v>459</v>
      </c>
      <c r="B403" s="17" t="s">
        <v>452</v>
      </c>
      <c r="C403" s="17" t="s">
        <v>318</v>
      </c>
    </row>
    <row r="404" spans="1:3" ht="11.4" x14ac:dyDescent="0.2">
      <c r="A404" s="17" t="s">
        <v>460</v>
      </c>
      <c r="B404" s="17" t="s">
        <v>452</v>
      </c>
      <c r="C404" s="17" t="s">
        <v>318</v>
      </c>
    </row>
    <row r="405" spans="1:3" ht="11.4" x14ac:dyDescent="0.2">
      <c r="A405" s="17" t="s">
        <v>461</v>
      </c>
      <c r="B405" s="17" t="s">
        <v>452</v>
      </c>
      <c r="C405" s="17" t="s">
        <v>318</v>
      </c>
    </row>
    <row r="406" spans="1:3" ht="11.4" x14ac:dyDescent="0.2">
      <c r="A406" s="17" t="s">
        <v>462</v>
      </c>
      <c r="B406" s="17" t="s">
        <v>452</v>
      </c>
      <c r="C406" s="17" t="s">
        <v>318</v>
      </c>
    </row>
    <row r="407" spans="1:3" ht="11.4" x14ac:dyDescent="0.2">
      <c r="A407" s="17" t="s">
        <v>463</v>
      </c>
      <c r="B407" s="17" t="s">
        <v>452</v>
      </c>
      <c r="C407" s="17" t="s">
        <v>318</v>
      </c>
    </row>
    <row r="408" spans="1:3" ht="11.4" x14ac:dyDescent="0.2">
      <c r="A408" s="17" t="s">
        <v>464</v>
      </c>
      <c r="B408" s="17" t="s">
        <v>452</v>
      </c>
      <c r="C408" s="17" t="s">
        <v>318</v>
      </c>
    </row>
    <row r="409" spans="1:3" ht="11.4" x14ac:dyDescent="0.2">
      <c r="A409" s="17" t="s">
        <v>465</v>
      </c>
      <c r="B409" s="17" t="s">
        <v>452</v>
      </c>
      <c r="C409" s="17" t="s">
        <v>318</v>
      </c>
    </row>
    <row r="410" spans="1:3" ht="11.4" x14ac:dyDescent="0.2">
      <c r="A410" s="17" t="s">
        <v>466</v>
      </c>
      <c r="B410" s="17" t="s">
        <v>452</v>
      </c>
      <c r="C410" s="17" t="s">
        <v>318</v>
      </c>
    </row>
    <row r="411" spans="1:3" ht="11.4" x14ac:dyDescent="0.2">
      <c r="A411" s="17" t="s">
        <v>467</v>
      </c>
      <c r="B411" s="17" t="s">
        <v>452</v>
      </c>
      <c r="C411" s="17" t="s">
        <v>318</v>
      </c>
    </row>
    <row r="412" spans="1:3" ht="11.4" x14ac:dyDescent="0.2">
      <c r="A412" s="17" t="s">
        <v>468</v>
      </c>
      <c r="B412" s="17" t="s">
        <v>452</v>
      </c>
      <c r="C412" s="17" t="s">
        <v>318</v>
      </c>
    </row>
    <row r="413" spans="1:3" ht="11.4" x14ac:dyDescent="0.2">
      <c r="A413" s="17" t="s">
        <v>469</v>
      </c>
      <c r="B413" s="17" t="s">
        <v>452</v>
      </c>
      <c r="C413" s="17" t="s">
        <v>318</v>
      </c>
    </row>
    <row r="414" spans="1:3" ht="11.4" x14ac:dyDescent="0.2">
      <c r="A414" s="17" t="s">
        <v>470</v>
      </c>
      <c r="B414" s="17" t="s">
        <v>471</v>
      </c>
      <c r="C414" s="17" t="s">
        <v>318</v>
      </c>
    </row>
    <row r="415" spans="1:3" ht="11.4" x14ac:dyDescent="0.2">
      <c r="A415" s="17" t="s">
        <v>472</v>
      </c>
      <c r="B415" s="17" t="s">
        <v>471</v>
      </c>
      <c r="C415" s="17" t="s">
        <v>318</v>
      </c>
    </row>
    <row r="416" spans="1:3" ht="11.4" x14ac:dyDescent="0.2">
      <c r="A416" s="17" t="s">
        <v>473</v>
      </c>
      <c r="B416" s="17" t="s">
        <v>471</v>
      </c>
      <c r="C416" s="17" t="s">
        <v>318</v>
      </c>
    </row>
    <row r="417" spans="1:3" ht="11.4" x14ac:dyDescent="0.2">
      <c r="A417" s="17" t="s">
        <v>474</v>
      </c>
      <c r="B417" s="17" t="s">
        <v>471</v>
      </c>
      <c r="C417" s="17" t="s">
        <v>318</v>
      </c>
    </row>
    <row r="418" spans="1:3" ht="11.4" x14ac:dyDescent="0.2">
      <c r="A418" s="17" t="s">
        <v>475</v>
      </c>
      <c r="B418" s="17" t="s">
        <v>471</v>
      </c>
      <c r="C418" s="17" t="s">
        <v>318</v>
      </c>
    </row>
    <row r="419" spans="1:3" ht="11.4" x14ac:dyDescent="0.2">
      <c r="A419" s="17" t="s">
        <v>476</v>
      </c>
      <c r="B419" s="17" t="s">
        <v>471</v>
      </c>
      <c r="C419" s="17" t="s">
        <v>318</v>
      </c>
    </row>
    <row r="420" spans="1:3" ht="11.4" x14ac:dyDescent="0.2">
      <c r="A420" s="17" t="s">
        <v>477</v>
      </c>
      <c r="B420" s="17" t="s">
        <v>471</v>
      </c>
      <c r="C420" s="17" t="s">
        <v>318</v>
      </c>
    </row>
    <row r="421" spans="1:3" ht="11.4" x14ac:dyDescent="0.2">
      <c r="A421" s="17" t="s">
        <v>478</v>
      </c>
      <c r="B421" s="17" t="s">
        <v>471</v>
      </c>
      <c r="C421" s="17" t="s">
        <v>318</v>
      </c>
    </row>
    <row r="422" spans="1:3" ht="11.4" x14ac:dyDescent="0.2">
      <c r="A422" s="17" t="s">
        <v>479</v>
      </c>
      <c r="B422" s="17" t="s">
        <v>471</v>
      </c>
      <c r="C422" s="17" t="s">
        <v>318</v>
      </c>
    </row>
    <row r="423" spans="1:3" ht="11.4" x14ac:dyDescent="0.2">
      <c r="A423" s="17" t="s">
        <v>480</v>
      </c>
      <c r="B423" s="17" t="s">
        <v>471</v>
      </c>
      <c r="C423" s="17" t="s">
        <v>318</v>
      </c>
    </row>
    <row r="424" spans="1:3" ht="11.4" x14ac:dyDescent="0.2">
      <c r="A424" s="17" t="s">
        <v>481</v>
      </c>
      <c r="B424" s="17" t="s">
        <v>471</v>
      </c>
      <c r="C424" s="17" t="s">
        <v>318</v>
      </c>
    </row>
    <row r="425" spans="1:3" ht="11.4" x14ac:dyDescent="0.2">
      <c r="A425" s="17" t="s">
        <v>482</v>
      </c>
      <c r="B425" s="17" t="s">
        <v>471</v>
      </c>
      <c r="C425" s="17" t="s">
        <v>318</v>
      </c>
    </row>
    <row r="426" spans="1:3" ht="11.4" x14ac:dyDescent="0.2">
      <c r="A426" s="17" t="s">
        <v>483</v>
      </c>
      <c r="B426" s="17" t="s">
        <v>471</v>
      </c>
      <c r="C426" s="17" t="s">
        <v>318</v>
      </c>
    </row>
    <row r="427" spans="1:3" ht="11.4" x14ac:dyDescent="0.2">
      <c r="A427" s="17" t="s">
        <v>484</v>
      </c>
      <c r="B427" s="17" t="s">
        <v>471</v>
      </c>
      <c r="C427" s="17" t="s">
        <v>318</v>
      </c>
    </row>
    <row r="428" spans="1:3" ht="11.4" x14ac:dyDescent="0.2">
      <c r="A428" s="17" t="s">
        <v>485</v>
      </c>
      <c r="B428" s="17" t="s">
        <v>471</v>
      </c>
      <c r="C428" s="17" t="s">
        <v>318</v>
      </c>
    </row>
    <row r="429" spans="1:3" ht="11.4" x14ac:dyDescent="0.2">
      <c r="A429" s="17" t="s">
        <v>486</v>
      </c>
      <c r="B429" s="17" t="s">
        <v>471</v>
      </c>
      <c r="C429" s="17" t="s">
        <v>318</v>
      </c>
    </row>
    <row r="430" spans="1:3" ht="11.4" x14ac:dyDescent="0.2">
      <c r="A430" s="17" t="s">
        <v>487</v>
      </c>
      <c r="B430" s="17" t="s">
        <v>471</v>
      </c>
      <c r="C430" s="17" t="s">
        <v>318</v>
      </c>
    </row>
    <row r="431" spans="1:3" ht="11.4" x14ac:dyDescent="0.2">
      <c r="A431" s="17" t="s">
        <v>488</v>
      </c>
      <c r="B431" s="17" t="s">
        <v>471</v>
      </c>
      <c r="C431" s="17" t="s">
        <v>318</v>
      </c>
    </row>
    <row r="432" spans="1:3" ht="11.4" x14ac:dyDescent="0.2">
      <c r="A432" s="17" t="s">
        <v>489</v>
      </c>
      <c r="B432" s="17" t="s">
        <v>471</v>
      </c>
      <c r="C432" s="17" t="s">
        <v>318</v>
      </c>
    </row>
    <row r="433" spans="1:3" ht="11.4" x14ac:dyDescent="0.2">
      <c r="A433" s="17" t="s">
        <v>490</v>
      </c>
      <c r="B433" s="17" t="s">
        <v>471</v>
      </c>
      <c r="C433" s="17" t="s">
        <v>318</v>
      </c>
    </row>
    <row r="434" spans="1:3" ht="11.4" x14ac:dyDescent="0.2">
      <c r="A434" s="17" t="s">
        <v>491</v>
      </c>
      <c r="B434" s="17" t="s">
        <v>471</v>
      </c>
      <c r="C434" s="17" t="s">
        <v>318</v>
      </c>
    </row>
    <row r="435" spans="1:3" ht="11.4" x14ac:dyDescent="0.2">
      <c r="A435" s="17" t="s">
        <v>492</v>
      </c>
      <c r="B435" s="17" t="s">
        <v>471</v>
      </c>
      <c r="C435" s="17" t="s">
        <v>318</v>
      </c>
    </row>
    <row r="436" spans="1:3" ht="11.4" x14ac:dyDescent="0.2">
      <c r="A436" s="17" t="s">
        <v>493</v>
      </c>
      <c r="B436" s="17" t="s">
        <v>471</v>
      </c>
      <c r="C436" s="17" t="s">
        <v>318</v>
      </c>
    </row>
    <row r="437" spans="1:3" ht="11.4" x14ac:dyDescent="0.2">
      <c r="A437" s="17" t="s">
        <v>494</v>
      </c>
      <c r="B437" s="17" t="s">
        <v>471</v>
      </c>
      <c r="C437" s="17" t="s">
        <v>318</v>
      </c>
    </row>
    <row r="438" spans="1:3" ht="11.4" x14ac:dyDescent="0.2">
      <c r="A438" s="17" t="s">
        <v>495</v>
      </c>
      <c r="B438" s="17" t="s">
        <v>471</v>
      </c>
      <c r="C438" s="17" t="s">
        <v>318</v>
      </c>
    </row>
    <row r="439" spans="1:3" ht="11.4" x14ac:dyDescent="0.2">
      <c r="A439" s="17" t="s">
        <v>496</v>
      </c>
      <c r="B439" s="17" t="s">
        <v>471</v>
      </c>
      <c r="C439" s="17" t="s">
        <v>318</v>
      </c>
    </row>
    <row r="440" spans="1:3" ht="11.4" x14ac:dyDescent="0.2">
      <c r="A440" s="17" t="s">
        <v>497</v>
      </c>
      <c r="B440" s="17" t="s">
        <v>471</v>
      </c>
      <c r="C440" s="17" t="s">
        <v>318</v>
      </c>
    </row>
    <row r="441" spans="1:3" ht="11.4" x14ac:dyDescent="0.2">
      <c r="A441" s="17" t="s">
        <v>498</v>
      </c>
      <c r="B441" s="17" t="s">
        <v>471</v>
      </c>
      <c r="C441" s="17" t="s">
        <v>318</v>
      </c>
    </row>
    <row r="442" spans="1:3" ht="11.4" x14ac:dyDescent="0.2">
      <c r="A442" s="17" t="s">
        <v>499</v>
      </c>
      <c r="B442" s="17" t="s">
        <v>471</v>
      </c>
      <c r="C442" s="17" t="s">
        <v>318</v>
      </c>
    </row>
    <row r="443" spans="1:3" ht="11.4" x14ac:dyDescent="0.2">
      <c r="A443" s="17" t="s">
        <v>500</v>
      </c>
      <c r="B443" s="17" t="s">
        <v>471</v>
      </c>
      <c r="C443" s="17" t="s">
        <v>318</v>
      </c>
    </row>
    <row r="444" spans="1:3" ht="11.4" x14ac:dyDescent="0.2">
      <c r="A444" s="17" t="s">
        <v>501</v>
      </c>
      <c r="B444" s="17" t="s">
        <v>471</v>
      </c>
      <c r="C444" s="17" t="s">
        <v>318</v>
      </c>
    </row>
    <row r="445" spans="1:3" ht="11.4" x14ac:dyDescent="0.2">
      <c r="A445" s="17" t="s">
        <v>502</v>
      </c>
      <c r="B445" s="17" t="s">
        <v>471</v>
      </c>
      <c r="C445" s="17" t="s">
        <v>318</v>
      </c>
    </row>
    <row r="446" spans="1:3" ht="11.4" x14ac:dyDescent="0.2">
      <c r="A446" s="17" t="s">
        <v>503</v>
      </c>
      <c r="B446" s="17" t="s">
        <v>471</v>
      </c>
      <c r="C446" s="17" t="s">
        <v>318</v>
      </c>
    </row>
    <row r="447" spans="1:3" ht="11.4" x14ac:dyDescent="0.2">
      <c r="A447" s="17" t="s">
        <v>504</v>
      </c>
      <c r="B447" s="17" t="s">
        <v>471</v>
      </c>
      <c r="C447" s="17" t="s">
        <v>318</v>
      </c>
    </row>
    <row r="448" spans="1:3" ht="11.4" x14ac:dyDescent="0.2">
      <c r="A448" s="17" t="s">
        <v>505</v>
      </c>
      <c r="B448" s="17" t="s">
        <v>471</v>
      </c>
      <c r="C448" s="17" t="s">
        <v>318</v>
      </c>
    </row>
    <row r="449" spans="1:3" ht="11.4" x14ac:dyDescent="0.2">
      <c r="A449" s="17" t="s">
        <v>506</v>
      </c>
      <c r="B449" s="17" t="s">
        <v>471</v>
      </c>
      <c r="C449" s="17" t="s">
        <v>318</v>
      </c>
    </row>
    <row r="450" spans="1:3" ht="11.4" x14ac:dyDescent="0.2">
      <c r="A450" s="17" t="s">
        <v>507</v>
      </c>
      <c r="B450" s="17" t="s">
        <v>471</v>
      </c>
      <c r="C450" s="17" t="s">
        <v>318</v>
      </c>
    </row>
    <row r="451" spans="1:3" ht="11.4" x14ac:dyDescent="0.2">
      <c r="A451" s="17" t="s">
        <v>162</v>
      </c>
      <c r="B451" s="17" t="s">
        <v>471</v>
      </c>
      <c r="C451" s="17" t="s">
        <v>318</v>
      </c>
    </row>
    <row r="452" spans="1:3" ht="11.4" x14ac:dyDescent="0.2">
      <c r="A452" s="17" t="s">
        <v>508</v>
      </c>
      <c r="B452" s="17" t="s">
        <v>471</v>
      </c>
      <c r="C452" s="17" t="s">
        <v>318</v>
      </c>
    </row>
    <row r="453" spans="1:3" ht="11.4" x14ac:dyDescent="0.2">
      <c r="A453" s="17" t="s">
        <v>509</v>
      </c>
      <c r="B453" s="17" t="s">
        <v>510</v>
      </c>
      <c r="C453" s="17" t="s">
        <v>510</v>
      </c>
    </row>
    <row r="454" spans="1:3" ht="11.4" x14ac:dyDescent="0.2">
      <c r="A454" s="17" t="s">
        <v>511</v>
      </c>
      <c r="B454" s="17" t="s">
        <v>510</v>
      </c>
      <c r="C454" s="17" t="s">
        <v>510</v>
      </c>
    </row>
    <row r="455" spans="1:3" ht="11.4" x14ac:dyDescent="0.2">
      <c r="A455" s="17" t="s">
        <v>413</v>
      </c>
      <c r="B455" s="17" t="s">
        <v>510</v>
      </c>
      <c r="C455" s="17" t="s">
        <v>510</v>
      </c>
    </row>
    <row r="456" spans="1:3" ht="11.4" x14ac:dyDescent="0.2">
      <c r="A456" s="17" t="s">
        <v>220</v>
      </c>
      <c r="B456" s="17" t="s">
        <v>510</v>
      </c>
      <c r="C456" s="17" t="s">
        <v>510</v>
      </c>
    </row>
    <row r="457" spans="1:3" ht="11.4" x14ac:dyDescent="0.2">
      <c r="A457" s="17" t="s">
        <v>512</v>
      </c>
      <c r="B457" s="17" t="s">
        <v>513</v>
      </c>
      <c r="C457" s="17" t="s">
        <v>514</v>
      </c>
    </row>
    <row r="458" spans="1:3" ht="11.4" x14ac:dyDescent="0.2">
      <c r="A458" s="17" t="s">
        <v>515</v>
      </c>
      <c r="B458" s="17" t="s">
        <v>513</v>
      </c>
      <c r="C458" s="17" t="s">
        <v>514</v>
      </c>
    </row>
    <row r="459" spans="1:3" ht="11.4" x14ac:dyDescent="0.2">
      <c r="A459" s="17" t="s">
        <v>516</v>
      </c>
      <c r="B459" s="17" t="s">
        <v>513</v>
      </c>
      <c r="C459" s="17" t="s">
        <v>514</v>
      </c>
    </row>
    <row r="460" spans="1:3" ht="11.4" x14ac:dyDescent="0.2">
      <c r="A460" s="17" t="s">
        <v>517</v>
      </c>
      <c r="B460" s="17" t="s">
        <v>513</v>
      </c>
      <c r="C460" s="17" t="s">
        <v>514</v>
      </c>
    </row>
    <row r="461" spans="1:3" ht="11.4" x14ac:dyDescent="0.2">
      <c r="A461" s="17" t="s">
        <v>518</v>
      </c>
      <c r="B461" s="17" t="s">
        <v>519</v>
      </c>
      <c r="C461" s="17" t="s">
        <v>514</v>
      </c>
    </row>
    <row r="462" spans="1:3" ht="11.4" x14ac:dyDescent="0.2">
      <c r="A462" s="17" t="s">
        <v>520</v>
      </c>
      <c r="B462" s="17" t="s">
        <v>519</v>
      </c>
      <c r="C462" s="17" t="s">
        <v>514</v>
      </c>
    </row>
    <row r="463" spans="1:3" ht="11.4" x14ac:dyDescent="0.2">
      <c r="A463" s="17" t="s">
        <v>521</v>
      </c>
      <c r="B463" s="17" t="s">
        <v>519</v>
      </c>
      <c r="C463" s="17" t="s">
        <v>514</v>
      </c>
    </row>
    <row r="464" spans="1:3" ht="11.4" x14ac:dyDescent="0.2">
      <c r="A464" s="17" t="s">
        <v>522</v>
      </c>
      <c r="B464" s="17" t="s">
        <v>519</v>
      </c>
      <c r="C464" s="17" t="s">
        <v>514</v>
      </c>
    </row>
    <row r="465" spans="1:3" ht="11.4" x14ac:dyDescent="0.2">
      <c r="A465" s="17" t="s">
        <v>523</v>
      </c>
      <c r="B465" s="17" t="s">
        <v>519</v>
      </c>
      <c r="C465" s="17" t="s">
        <v>514</v>
      </c>
    </row>
    <row r="466" spans="1:3" ht="11.4" x14ac:dyDescent="0.2">
      <c r="A466" s="17" t="s">
        <v>524</v>
      </c>
      <c r="B466" s="17" t="s">
        <v>519</v>
      </c>
      <c r="C466" s="17" t="s">
        <v>514</v>
      </c>
    </row>
    <row r="467" spans="1:3" ht="11.4" x14ac:dyDescent="0.2">
      <c r="A467" s="17" t="s">
        <v>525</v>
      </c>
      <c r="B467" s="17" t="s">
        <v>519</v>
      </c>
      <c r="C467" s="17" t="s">
        <v>514</v>
      </c>
    </row>
    <row r="468" spans="1:3" ht="11.4" x14ac:dyDescent="0.2">
      <c r="A468" s="17" t="s">
        <v>526</v>
      </c>
      <c r="B468" s="17" t="s">
        <v>519</v>
      </c>
      <c r="C468" s="17" t="s">
        <v>514</v>
      </c>
    </row>
    <row r="469" spans="1:3" ht="11.4" x14ac:dyDescent="0.2">
      <c r="A469" s="17" t="s">
        <v>527</v>
      </c>
      <c r="B469" s="17" t="s">
        <v>528</v>
      </c>
      <c r="C469" s="17" t="s">
        <v>514</v>
      </c>
    </row>
    <row r="470" spans="1:3" ht="11.4" x14ac:dyDescent="0.2">
      <c r="A470" s="17" t="s">
        <v>529</v>
      </c>
      <c r="B470" s="17" t="s">
        <v>528</v>
      </c>
      <c r="C470" s="17" t="s">
        <v>514</v>
      </c>
    </row>
    <row r="471" spans="1:3" ht="11.4" x14ac:dyDescent="0.2">
      <c r="A471" s="17" t="s">
        <v>530</v>
      </c>
      <c r="B471" s="17" t="s">
        <v>528</v>
      </c>
      <c r="C471" s="17" t="s">
        <v>514</v>
      </c>
    </row>
    <row r="472" spans="1:3" ht="11.4" x14ac:dyDescent="0.2">
      <c r="A472" s="17" t="s">
        <v>531</v>
      </c>
      <c r="B472" s="17" t="s">
        <v>532</v>
      </c>
      <c r="C472" s="17" t="s">
        <v>514</v>
      </c>
    </row>
    <row r="473" spans="1:3" ht="11.4" x14ac:dyDescent="0.2">
      <c r="A473" s="17" t="s">
        <v>533</v>
      </c>
      <c r="B473" s="17" t="s">
        <v>532</v>
      </c>
      <c r="C473" s="17" t="s">
        <v>514</v>
      </c>
    </row>
    <row r="474" spans="1:3" ht="11.4" x14ac:dyDescent="0.2">
      <c r="A474" s="17" t="s">
        <v>534</v>
      </c>
      <c r="B474" s="17" t="s">
        <v>532</v>
      </c>
      <c r="C474" s="17" t="s">
        <v>514</v>
      </c>
    </row>
    <row r="475" spans="1:3" ht="11.4" x14ac:dyDescent="0.2">
      <c r="A475" s="17" t="s">
        <v>535</v>
      </c>
      <c r="B475" s="17" t="s">
        <v>532</v>
      </c>
      <c r="C475" s="17" t="s">
        <v>514</v>
      </c>
    </row>
    <row r="476" spans="1:3" ht="11.4" x14ac:dyDescent="0.2">
      <c r="A476" s="17" t="s">
        <v>536</v>
      </c>
      <c r="B476" s="17" t="s">
        <v>532</v>
      </c>
      <c r="C476" s="17" t="s">
        <v>514</v>
      </c>
    </row>
    <row r="477" spans="1:3" ht="11.4" x14ac:dyDescent="0.2">
      <c r="A477" s="17" t="s">
        <v>537</v>
      </c>
      <c r="B477" s="17" t="s">
        <v>532</v>
      </c>
      <c r="C477" s="17" t="s">
        <v>514</v>
      </c>
    </row>
    <row r="478" spans="1:3" ht="11.4" x14ac:dyDescent="0.2">
      <c r="A478" s="17" t="s">
        <v>538</v>
      </c>
      <c r="B478" s="17" t="s">
        <v>539</v>
      </c>
      <c r="C478" s="17" t="s">
        <v>540</v>
      </c>
    </row>
    <row r="479" spans="1:3" ht="11.4" x14ac:dyDescent="0.2">
      <c r="A479" s="17" t="s">
        <v>541</v>
      </c>
      <c r="B479" s="17" t="s">
        <v>539</v>
      </c>
      <c r="C479" s="17" t="s">
        <v>540</v>
      </c>
    </row>
    <row r="480" spans="1:3" ht="11.4" x14ac:dyDescent="0.2">
      <c r="A480" s="17" t="s">
        <v>542</v>
      </c>
      <c r="B480" s="17" t="s">
        <v>539</v>
      </c>
      <c r="C480" s="17" t="s">
        <v>540</v>
      </c>
    </row>
    <row r="481" spans="1:3" ht="11.4" x14ac:dyDescent="0.2">
      <c r="A481" s="17" t="s">
        <v>543</v>
      </c>
      <c r="B481" s="17" t="s">
        <v>544</v>
      </c>
      <c r="C481" s="17" t="s">
        <v>540</v>
      </c>
    </row>
    <row r="482" spans="1:3" ht="11.4" x14ac:dyDescent="0.2">
      <c r="A482" s="17" t="s">
        <v>545</v>
      </c>
      <c r="B482" s="17" t="s">
        <v>546</v>
      </c>
      <c r="C482" s="17" t="s">
        <v>540</v>
      </c>
    </row>
    <row r="483" spans="1:3" ht="11.4" x14ac:dyDescent="0.2">
      <c r="A483" s="17" t="s">
        <v>547</v>
      </c>
      <c r="B483" s="17" t="s">
        <v>546</v>
      </c>
      <c r="C483" s="17" t="s">
        <v>540</v>
      </c>
    </row>
    <row r="484" spans="1:3" ht="11.4" x14ac:dyDescent="0.2">
      <c r="A484" s="17" t="s">
        <v>548</v>
      </c>
      <c r="B484" s="17" t="s">
        <v>549</v>
      </c>
      <c r="C484" s="17" t="s">
        <v>540</v>
      </c>
    </row>
    <row r="485" spans="1:3" ht="11.4" x14ac:dyDescent="0.2">
      <c r="A485" s="17" t="s">
        <v>550</v>
      </c>
      <c r="B485" s="17" t="s">
        <v>551</v>
      </c>
      <c r="C485" s="17" t="s">
        <v>540</v>
      </c>
    </row>
    <row r="486" spans="1:3" ht="11.4" x14ac:dyDescent="0.2">
      <c r="A486" s="17" t="s">
        <v>552</v>
      </c>
      <c r="B486" s="17" t="s">
        <v>551</v>
      </c>
      <c r="C486" s="17" t="s">
        <v>540</v>
      </c>
    </row>
    <row r="487" spans="1:3" ht="11.4" x14ac:dyDescent="0.2">
      <c r="A487" s="17" t="s">
        <v>553</v>
      </c>
      <c r="B487" s="17" t="s">
        <v>551</v>
      </c>
      <c r="C487" s="17" t="s">
        <v>540</v>
      </c>
    </row>
    <row r="488" spans="1:3" ht="11.4" x14ac:dyDescent="0.2">
      <c r="A488" s="17" t="s">
        <v>554</v>
      </c>
      <c r="B488" s="17" t="s">
        <v>551</v>
      </c>
      <c r="C488" s="17" t="s">
        <v>540</v>
      </c>
    </row>
    <row r="489" spans="1:3" ht="11.4" x14ac:dyDescent="0.2">
      <c r="A489" s="17" t="s">
        <v>555</v>
      </c>
      <c r="B489" s="17" t="s">
        <v>551</v>
      </c>
      <c r="C489" s="17" t="s">
        <v>540</v>
      </c>
    </row>
    <row r="490" spans="1:3" ht="11.4" x14ac:dyDescent="0.2">
      <c r="A490" s="17" t="s">
        <v>556</v>
      </c>
      <c r="B490" s="17" t="s">
        <v>551</v>
      </c>
      <c r="C490" s="17" t="s">
        <v>540</v>
      </c>
    </row>
    <row r="491" spans="1:3" ht="11.4" x14ac:dyDescent="0.2">
      <c r="A491" s="17" t="s">
        <v>557</v>
      </c>
      <c r="B491" s="17" t="s">
        <v>551</v>
      </c>
      <c r="C491" s="17" t="s">
        <v>540</v>
      </c>
    </row>
    <row r="492" spans="1:3" ht="11.4" x14ac:dyDescent="0.2">
      <c r="A492" s="17" t="s">
        <v>558</v>
      </c>
      <c r="B492" s="17" t="s">
        <v>551</v>
      </c>
      <c r="C492" s="17" t="s">
        <v>540</v>
      </c>
    </row>
    <row r="493" spans="1:3" ht="11.4" x14ac:dyDescent="0.2">
      <c r="A493" s="17" t="s">
        <v>559</v>
      </c>
      <c r="B493" s="17" t="s">
        <v>551</v>
      </c>
      <c r="C493" s="17" t="s">
        <v>540</v>
      </c>
    </row>
    <row r="494" spans="1:3" ht="11.4" x14ac:dyDescent="0.2">
      <c r="A494" s="17" t="s">
        <v>560</v>
      </c>
      <c r="B494" s="17" t="s">
        <v>551</v>
      </c>
      <c r="C494" s="17" t="s">
        <v>540</v>
      </c>
    </row>
    <row r="495" spans="1:3" ht="11.4" x14ac:dyDescent="0.2">
      <c r="A495" s="17" t="s">
        <v>561</v>
      </c>
      <c r="B495" s="17" t="s">
        <v>551</v>
      </c>
      <c r="C495" s="17" t="s">
        <v>540</v>
      </c>
    </row>
    <row r="496" spans="1:3" ht="11.4" x14ac:dyDescent="0.2">
      <c r="A496" s="17" t="s">
        <v>562</v>
      </c>
      <c r="B496" s="17" t="s">
        <v>551</v>
      </c>
      <c r="C496" s="17" t="s">
        <v>540</v>
      </c>
    </row>
    <row r="497" spans="1:3" ht="11.4" x14ac:dyDescent="0.2">
      <c r="A497" s="17" t="s">
        <v>563</v>
      </c>
      <c r="B497" s="17" t="s">
        <v>551</v>
      </c>
      <c r="C497" s="17" t="s">
        <v>540</v>
      </c>
    </row>
    <row r="498" spans="1:3" ht="11.4" x14ac:dyDescent="0.2">
      <c r="A498" s="17" t="s">
        <v>564</v>
      </c>
      <c r="B498" s="17" t="s">
        <v>551</v>
      </c>
      <c r="C498" s="17" t="s">
        <v>540</v>
      </c>
    </row>
    <row r="499" spans="1:3" ht="11.4" x14ac:dyDescent="0.2">
      <c r="A499" s="17" t="s">
        <v>565</v>
      </c>
      <c r="B499" s="17" t="s">
        <v>551</v>
      </c>
      <c r="C499" s="17" t="s">
        <v>540</v>
      </c>
    </row>
    <row r="500" spans="1:3" ht="11.4" x14ac:dyDescent="0.2">
      <c r="A500" s="17" t="s">
        <v>566</v>
      </c>
      <c r="B500" s="17" t="s">
        <v>567</v>
      </c>
      <c r="C500" s="17" t="s">
        <v>540</v>
      </c>
    </row>
    <row r="501" spans="1:3" ht="11.4" x14ac:dyDescent="0.2">
      <c r="A501" s="17" t="s">
        <v>568</v>
      </c>
      <c r="B501" s="17" t="s">
        <v>569</v>
      </c>
      <c r="C501" s="17" t="s">
        <v>540</v>
      </c>
    </row>
    <row r="502" spans="1:3" ht="11.4" x14ac:dyDescent="0.2">
      <c r="A502" s="17" t="s">
        <v>570</v>
      </c>
      <c r="B502" s="17" t="s">
        <v>569</v>
      </c>
      <c r="C502" s="17" t="s">
        <v>540</v>
      </c>
    </row>
    <row r="503" spans="1:3" ht="11.4" x14ac:dyDescent="0.2">
      <c r="A503" s="17" t="s">
        <v>571</v>
      </c>
      <c r="B503" s="17" t="s">
        <v>569</v>
      </c>
      <c r="C503" s="17" t="s">
        <v>540</v>
      </c>
    </row>
    <row r="504" spans="1:3" ht="11.4" x14ac:dyDescent="0.2">
      <c r="A504" s="17" t="s">
        <v>572</v>
      </c>
      <c r="B504" s="17" t="s">
        <v>569</v>
      </c>
      <c r="C504" s="17" t="s">
        <v>540</v>
      </c>
    </row>
    <row r="505" spans="1:3" ht="11.4" x14ac:dyDescent="0.2">
      <c r="A505" s="17" t="s">
        <v>573</v>
      </c>
      <c r="B505" s="17" t="s">
        <v>574</v>
      </c>
      <c r="C505" s="17" t="s">
        <v>540</v>
      </c>
    </row>
    <row r="506" spans="1:3" ht="11.4" x14ac:dyDescent="0.2">
      <c r="A506" s="17" t="s">
        <v>575</v>
      </c>
      <c r="B506" s="17" t="s">
        <v>574</v>
      </c>
      <c r="C506" s="17" t="s">
        <v>540</v>
      </c>
    </row>
    <row r="507" spans="1:3" ht="11.4" x14ac:dyDescent="0.2">
      <c r="A507" s="17" t="s">
        <v>576</v>
      </c>
      <c r="B507" s="17" t="s">
        <v>577</v>
      </c>
      <c r="C507" s="17" t="s">
        <v>540</v>
      </c>
    </row>
    <row r="508" spans="1:3" ht="11.4" x14ac:dyDescent="0.2">
      <c r="A508" s="17" t="s">
        <v>578</v>
      </c>
      <c r="B508" s="17" t="s">
        <v>577</v>
      </c>
      <c r="C508" s="17" t="s">
        <v>540</v>
      </c>
    </row>
    <row r="509" spans="1:3" ht="11.4" x14ac:dyDescent="0.2">
      <c r="A509" s="17" t="s">
        <v>579</v>
      </c>
      <c r="B509" s="17" t="s">
        <v>49</v>
      </c>
      <c r="C509" s="17" t="s">
        <v>540</v>
      </c>
    </row>
    <row r="510" spans="1:3" ht="11.4" x14ac:dyDescent="0.2">
      <c r="A510" s="17" t="s">
        <v>580</v>
      </c>
      <c r="B510" s="17" t="s">
        <v>49</v>
      </c>
      <c r="C510" s="17" t="s">
        <v>540</v>
      </c>
    </row>
    <row r="511" spans="1:3" ht="11.4" x14ac:dyDescent="0.2">
      <c r="A511" s="17" t="s">
        <v>581</v>
      </c>
      <c r="B511" s="17" t="s">
        <v>582</v>
      </c>
      <c r="C511" s="17" t="s">
        <v>583</v>
      </c>
    </row>
    <row r="512" spans="1:3" ht="11.4" x14ac:dyDescent="0.2">
      <c r="A512" s="17" t="s">
        <v>584</v>
      </c>
      <c r="B512" s="17" t="s">
        <v>582</v>
      </c>
      <c r="C512" s="17" t="s">
        <v>583</v>
      </c>
    </row>
    <row r="513" spans="1:3" ht="11.4" x14ac:dyDescent="0.2">
      <c r="A513" s="17" t="s">
        <v>585</v>
      </c>
      <c r="B513" s="17" t="s">
        <v>582</v>
      </c>
      <c r="C513" s="17" t="s">
        <v>583</v>
      </c>
    </row>
    <row r="514" spans="1:3" ht="11.4" x14ac:dyDescent="0.2">
      <c r="A514" s="17" t="s">
        <v>586</v>
      </c>
      <c r="B514" s="17" t="s">
        <v>582</v>
      </c>
      <c r="C514" s="17" t="s">
        <v>583</v>
      </c>
    </row>
    <row r="515" spans="1:3" ht="11.4" x14ac:dyDescent="0.2">
      <c r="A515" s="17" t="s">
        <v>587</v>
      </c>
      <c r="B515" s="17" t="s">
        <v>588</v>
      </c>
      <c r="C515" s="17" t="s">
        <v>583</v>
      </c>
    </row>
    <row r="516" spans="1:3" ht="11.4" x14ac:dyDescent="0.2">
      <c r="A516" s="17" t="s">
        <v>589</v>
      </c>
      <c r="B516" s="17" t="s">
        <v>590</v>
      </c>
      <c r="C516" s="17" t="s">
        <v>583</v>
      </c>
    </row>
    <row r="517" spans="1:3" ht="11.4" x14ac:dyDescent="0.2">
      <c r="A517" s="17" t="s">
        <v>591</v>
      </c>
      <c r="B517" s="17" t="s">
        <v>590</v>
      </c>
      <c r="C517" s="17" t="s">
        <v>583</v>
      </c>
    </row>
    <row r="518" spans="1:3" ht="11.4" x14ac:dyDescent="0.2">
      <c r="A518" s="17" t="s">
        <v>592</v>
      </c>
      <c r="B518" s="17" t="s">
        <v>590</v>
      </c>
      <c r="C518" s="17" t="s">
        <v>583</v>
      </c>
    </row>
    <row r="519" spans="1:3" ht="11.4" x14ac:dyDescent="0.2">
      <c r="A519" s="17" t="s">
        <v>593</v>
      </c>
      <c r="B519" s="17" t="s">
        <v>590</v>
      </c>
      <c r="C519" s="17" t="s">
        <v>583</v>
      </c>
    </row>
    <row r="520" spans="1:3" ht="11.4" x14ac:dyDescent="0.2">
      <c r="A520" s="17" t="s">
        <v>594</v>
      </c>
      <c r="B520" s="17" t="s">
        <v>590</v>
      </c>
      <c r="C520" s="17" t="s">
        <v>583</v>
      </c>
    </row>
    <row r="521" spans="1:3" ht="11.4" x14ac:dyDescent="0.2">
      <c r="A521" s="17" t="s">
        <v>595</v>
      </c>
      <c r="B521" s="17" t="s">
        <v>590</v>
      </c>
      <c r="C521" s="17" t="s">
        <v>583</v>
      </c>
    </row>
    <row r="522" spans="1:3" ht="11.4" x14ac:dyDescent="0.2">
      <c r="A522" s="17" t="s">
        <v>596</v>
      </c>
      <c r="B522" s="17" t="s">
        <v>590</v>
      </c>
      <c r="C522" s="17" t="s">
        <v>583</v>
      </c>
    </row>
    <row r="523" spans="1:3" ht="11.4" x14ac:dyDescent="0.2">
      <c r="A523" s="17" t="s">
        <v>597</v>
      </c>
      <c r="B523" s="17" t="s">
        <v>590</v>
      </c>
      <c r="C523" s="17" t="s">
        <v>583</v>
      </c>
    </row>
    <row r="524" spans="1:3" ht="11.4" x14ac:dyDescent="0.2">
      <c r="A524" s="17" t="s">
        <v>598</v>
      </c>
      <c r="B524" s="17" t="s">
        <v>599</v>
      </c>
      <c r="C524" s="17" t="s">
        <v>583</v>
      </c>
    </row>
    <row r="525" spans="1:3" ht="11.4" x14ac:dyDescent="0.2">
      <c r="A525" s="17" t="s">
        <v>600</v>
      </c>
      <c r="B525" s="17" t="s">
        <v>601</v>
      </c>
      <c r="C525" s="17" t="s">
        <v>583</v>
      </c>
    </row>
    <row r="526" spans="1:3" ht="11.4" x14ac:dyDescent="0.2">
      <c r="A526" s="17" t="s">
        <v>602</v>
      </c>
      <c r="B526" s="17" t="s">
        <v>601</v>
      </c>
      <c r="C526" s="17" t="s">
        <v>583</v>
      </c>
    </row>
    <row r="527" spans="1:3" ht="11.4" x14ac:dyDescent="0.2">
      <c r="A527" s="17" t="s">
        <v>603</v>
      </c>
      <c r="B527" s="17" t="s">
        <v>604</v>
      </c>
      <c r="C527" s="17" t="s">
        <v>583</v>
      </c>
    </row>
    <row r="528" spans="1:3" ht="11.4" x14ac:dyDescent="0.2">
      <c r="A528" s="17" t="s">
        <v>605</v>
      </c>
      <c r="B528" s="17" t="s">
        <v>604</v>
      </c>
      <c r="C528" s="17" t="s">
        <v>583</v>
      </c>
    </row>
    <row r="529" spans="1:3" ht="11.4" x14ac:dyDescent="0.2">
      <c r="A529" s="17" t="s">
        <v>606</v>
      </c>
      <c r="B529" s="17" t="s">
        <v>604</v>
      </c>
      <c r="C529" s="17" t="s">
        <v>583</v>
      </c>
    </row>
    <row r="530" spans="1:3" ht="11.4" x14ac:dyDescent="0.2">
      <c r="A530" s="17" t="s">
        <v>607</v>
      </c>
      <c r="B530" s="17" t="s">
        <v>604</v>
      </c>
      <c r="C530" s="17" t="s">
        <v>583</v>
      </c>
    </row>
    <row r="531" spans="1:3" ht="11.4" x14ac:dyDescent="0.2">
      <c r="A531" s="17" t="s">
        <v>608</v>
      </c>
      <c r="B531" s="17" t="s">
        <v>604</v>
      </c>
      <c r="C531" s="17" t="s">
        <v>583</v>
      </c>
    </row>
    <row r="532" spans="1:3" ht="11.4" x14ac:dyDescent="0.2">
      <c r="A532" s="17" t="s">
        <v>609</v>
      </c>
      <c r="B532" s="17" t="s">
        <v>610</v>
      </c>
      <c r="C532" s="17" t="s">
        <v>583</v>
      </c>
    </row>
    <row r="533" spans="1:3" ht="11.4" x14ac:dyDescent="0.2">
      <c r="A533" s="17" t="s">
        <v>611</v>
      </c>
      <c r="B533" s="17" t="s">
        <v>610</v>
      </c>
      <c r="C533" s="17" t="s">
        <v>583</v>
      </c>
    </row>
    <row r="534" spans="1:3" ht="11.4" x14ac:dyDescent="0.2">
      <c r="A534" s="17" t="s">
        <v>612</v>
      </c>
      <c r="B534" s="17" t="s">
        <v>610</v>
      </c>
      <c r="C534" s="17" t="s">
        <v>583</v>
      </c>
    </row>
    <row r="535" spans="1:3" ht="11.4" x14ac:dyDescent="0.2">
      <c r="A535" s="17" t="s">
        <v>613</v>
      </c>
      <c r="B535" s="17" t="s">
        <v>610</v>
      </c>
      <c r="C535" s="17" t="s">
        <v>583</v>
      </c>
    </row>
    <row r="536" spans="1:3" ht="11.4" x14ac:dyDescent="0.2">
      <c r="A536" s="17" t="s">
        <v>614</v>
      </c>
      <c r="B536" s="17" t="s">
        <v>610</v>
      </c>
      <c r="C536" s="17" t="s">
        <v>583</v>
      </c>
    </row>
    <row r="537" spans="1:3" ht="11.4" x14ac:dyDescent="0.2">
      <c r="A537" s="17" t="s">
        <v>615</v>
      </c>
      <c r="B537" s="17" t="s">
        <v>610</v>
      </c>
      <c r="C537" s="17" t="s">
        <v>583</v>
      </c>
    </row>
    <row r="538" spans="1:3" ht="11.4" x14ac:dyDescent="0.2">
      <c r="A538" s="17" t="s">
        <v>616</v>
      </c>
      <c r="B538" s="17" t="s">
        <v>617</v>
      </c>
      <c r="C538" s="17" t="s">
        <v>618</v>
      </c>
    </row>
    <row r="539" spans="1:3" ht="11.4" x14ac:dyDescent="0.2">
      <c r="A539" s="17" t="s">
        <v>619</v>
      </c>
      <c r="B539" s="17" t="s">
        <v>617</v>
      </c>
      <c r="C539" s="17" t="s">
        <v>618</v>
      </c>
    </row>
    <row r="540" spans="1:3" ht="11.4" x14ac:dyDescent="0.2">
      <c r="A540" s="17" t="s">
        <v>620</v>
      </c>
      <c r="B540" s="17" t="s">
        <v>617</v>
      </c>
      <c r="C540" s="17" t="s">
        <v>618</v>
      </c>
    </row>
    <row r="541" spans="1:3" ht="11.4" x14ac:dyDescent="0.2">
      <c r="A541" s="17" t="s">
        <v>621</v>
      </c>
      <c r="B541" s="17" t="s">
        <v>617</v>
      </c>
      <c r="C541" s="17" t="s">
        <v>618</v>
      </c>
    </row>
    <row r="542" spans="1:3" ht="11.4" x14ac:dyDescent="0.2">
      <c r="A542" s="17" t="s">
        <v>622</v>
      </c>
      <c r="B542" s="17" t="s">
        <v>617</v>
      </c>
      <c r="C542" s="17" t="s">
        <v>618</v>
      </c>
    </row>
    <row r="543" spans="1:3" ht="11.4" x14ac:dyDescent="0.2">
      <c r="A543" s="17" t="s">
        <v>623</v>
      </c>
      <c r="B543" s="17" t="s">
        <v>617</v>
      </c>
      <c r="C543" s="17" t="s">
        <v>618</v>
      </c>
    </row>
    <row r="544" spans="1:3" ht="11.4" x14ac:dyDescent="0.2">
      <c r="A544" s="17" t="s">
        <v>624</v>
      </c>
      <c r="B544" s="17" t="s">
        <v>617</v>
      </c>
      <c r="C544" s="17" t="s">
        <v>618</v>
      </c>
    </row>
    <row r="545" spans="1:3" ht="11.4" x14ac:dyDescent="0.2">
      <c r="A545" s="17" t="s">
        <v>625</v>
      </c>
      <c r="B545" s="17" t="s">
        <v>626</v>
      </c>
      <c r="C545" s="17" t="s">
        <v>618</v>
      </c>
    </row>
    <row r="546" spans="1:3" ht="11.4" x14ac:dyDescent="0.2">
      <c r="A546" s="17" t="s">
        <v>627</v>
      </c>
      <c r="B546" s="17" t="s">
        <v>626</v>
      </c>
      <c r="C546" s="17" t="s">
        <v>618</v>
      </c>
    </row>
    <row r="547" spans="1:3" ht="11.4" x14ac:dyDescent="0.2">
      <c r="A547" s="17" t="s">
        <v>628</v>
      </c>
      <c r="B547" s="17" t="s">
        <v>626</v>
      </c>
      <c r="C547" s="17" t="s">
        <v>618</v>
      </c>
    </row>
    <row r="548" spans="1:3" ht="11.4" x14ac:dyDescent="0.2">
      <c r="A548" s="17" t="s">
        <v>629</v>
      </c>
      <c r="B548" s="17" t="s">
        <v>630</v>
      </c>
      <c r="C548" s="17" t="s">
        <v>618</v>
      </c>
    </row>
    <row r="549" spans="1:3" ht="11.4" x14ac:dyDescent="0.2">
      <c r="A549" s="17" t="s">
        <v>631</v>
      </c>
      <c r="B549" s="17" t="s">
        <v>630</v>
      </c>
      <c r="C549" s="17" t="s">
        <v>618</v>
      </c>
    </row>
    <row r="550" spans="1:3" ht="11.4" x14ac:dyDescent="0.2">
      <c r="A550" s="17" t="s">
        <v>632</v>
      </c>
      <c r="B550" s="17" t="s">
        <v>633</v>
      </c>
      <c r="C550" s="17" t="s">
        <v>618</v>
      </c>
    </row>
    <row r="551" spans="1:3" ht="11.4" x14ac:dyDescent="0.2">
      <c r="A551" s="17" t="s">
        <v>634</v>
      </c>
      <c r="B551" s="17" t="s">
        <v>633</v>
      </c>
      <c r="C551" s="17" t="s">
        <v>618</v>
      </c>
    </row>
    <row r="552" spans="1:3" ht="11.4" x14ac:dyDescent="0.2">
      <c r="A552" s="17" t="s">
        <v>635</v>
      </c>
      <c r="B552" s="17" t="s">
        <v>633</v>
      </c>
      <c r="C552" s="17" t="s">
        <v>618</v>
      </c>
    </row>
    <row r="553" spans="1:3" ht="11.4" x14ac:dyDescent="0.2">
      <c r="A553" s="17" t="s">
        <v>636</v>
      </c>
      <c r="B553" s="17" t="s">
        <v>637</v>
      </c>
      <c r="C553" s="17" t="s">
        <v>618</v>
      </c>
    </row>
    <row r="554" spans="1:3" ht="11.4" x14ac:dyDescent="0.2">
      <c r="A554" s="17" t="s">
        <v>638</v>
      </c>
      <c r="B554" s="17" t="s">
        <v>639</v>
      </c>
      <c r="C554" s="17" t="s">
        <v>640</v>
      </c>
    </row>
    <row r="555" spans="1:3" ht="11.4" x14ac:dyDescent="0.2">
      <c r="A555" s="17" t="s">
        <v>641</v>
      </c>
      <c r="B555" s="17" t="s">
        <v>639</v>
      </c>
      <c r="C555" s="17" t="s">
        <v>640</v>
      </c>
    </row>
    <row r="556" spans="1:3" ht="11.4" x14ac:dyDescent="0.2">
      <c r="A556" s="17" t="s">
        <v>642</v>
      </c>
      <c r="B556" s="17" t="s">
        <v>639</v>
      </c>
      <c r="C556" s="17" t="s">
        <v>640</v>
      </c>
    </row>
    <row r="557" spans="1:3" ht="11.4" x14ac:dyDescent="0.2">
      <c r="A557" s="17" t="s">
        <v>643</v>
      </c>
      <c r="B557" s="17" t="s">
        <v>639</v>
      </c>
      <c r="C557" s="17" t="s">
        <v>640</v>
      </c>
    </row>
    <row r="558" spans="1:3" ht="11.4" x14ac:dyDescent="0.2">
      <c r="A558" s="17" t="s">
        <v>644</v>
      </c>
      <c r="B558" s="17" t="s">
        <v>639</v>
      </c>
      <c r="C558" s="17" t="s">
        <v>640</v>
      </c>
    </row>
    <row r="559" spans="1:3" ht="11.4" x14ac:dyDescent="0.2">
      <c r="A559" s="17" t="s">
        <v>645</v>
      </c>
      <c r="B559" s="17" t="s">
        <v>646</v>
      </c>
      <c r="C559" s="17" t="s">
        <v>640</v>
      </c>
    </row>
    <row r="560" spans="1:3" ht="11.4" x14ac:dyDescent="0.2">
      <c r="A560" s="17" t="s">
        <v>647</v>
      </c>
      <c r="B560" s="17" t="s">
        <v>646</v>
      </c>
      <c r="C560" s="17" t="s">
        <v>640</v>
      </c>
    </row>
    <row r="561" spans="1:3" ht="11.4" x14ac:dyDescent="0.2">
      <c r="A561" s="17" t="s">
        <v>648</v>
      </c>
      <c r="B561" s="17" t="s">
        <v>646</v>
      </c>
      <c r="C561" s="17" t="s">
        <v>640</v>
      </c>
    </row>
    <row r="562" spans="1:3" ht="11.4" x14ac:dyDescent="0.2">
      <c r="A562" s="17" t="s">
        <v>649</v>
      </c>
      <c r="B562" s="17" t="s">
        <v>646</v>
      </c>
      <c r="C562" s="17" t="s">
        <v>640</v>
      </c>
    </row>
    <row r="563" spans="1:3" ht="11.4" x14ac:dyDescent="0.2">
      <c r="A563" s="17" t="s">
        <v>650</v>
      </c>
      <c r="B563" s="17" t="s">
        <v>646</v>
      </c>
      <c r="C563" s="17" t="s">
        <v>640</v>
      </c>
    </row>
    <row r="564" spans="1:3" ht="11.4" x14ac:dyDescent="0.2">
      <c r="A564" s="17" t="s">
        <v>651</v>
      </c>
      <c r="B564" s="17" t="s">
        <v>646</v>
      </c>
      <c r="C564" s="17" t="s">
        <v>640</v>
      </c>
    </row>
    <row r="565" spans="1:3" ht="11.4" x14ac:dyDescent="0.2">
      <c r="A565" s="17" t="s">
        <v>652</v>
      </c>
      <c r="B565" s="17" t="s">
        <v>646</v>
      </c>
      <c r="C565" s="17" t="s">
        <v>640</v>
      </c>
    </row>
    <row r="566" spans="1:3" ht="11.4" x14ac:dyDescent="0.2">
      <c r="A566" s="17" t="s">
        <v>653</v>
      </c>
      <c r="B566" s="17" t="s">
        <v>654</v>
      </c>
      <c r="C566" s="17" t="s">
        <v>640</v>
      </c>
    </row>
    <row r="567" spans="1:3" ht="11.4" x14ac:dyDescent="0.2">
      <c r="A567" s="17" t="s">
        <v>655</v>
      </c>
      <c r="B567" s="17" t="s">
        <v>656</v>
      </c>
      <c r="C567" s="17" t="s">
        <v>640</v>
      </c>
    </row>
    <row r="568" spans="1:3" ht="11.4" x14ac:dyDescent="0.2">
      <c r="A568" s="17" t="s">
        <v>657</v>
      </c>
      <c r="B568" s="17" t="s">
        <v>656</v>
      </c>
      <c r="C568" s="17" t="s">
        <v>640</v>
      </c>
    </row>
    <row r="569" spans="1:3" ht="11.4" x14ac:dyDescent="0.2">
      <c r="A569" s="17" t="s">
        <v>658</v>
      </c>
      <c r="B569" s="17" t="s">
        <v>656</v>
      </c>
      <c r="C569" s="17" t="s">
        <v>640</v>
      </c>
    </row>
  </sheetData>
  <autoFilter ref="A1:C1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4"/>
  <sheetViews>
    <sheetView topLeftCell="A49" workbookViewId="0">
      <selection activeCell="C90" sqref="C90"/>
    </sheetView>
  </sheetViews>
  <sheetFormatPr baseColWidth="10" defaultColWidth="11" defaultRowHeight="13.2" x14ac:dyDescent="0.3"/>
  <cols>
    <col min="1" max="1" width="11" style="2"/>
    <col min="2" max="2" width="22.33203125" style="2" customWidth="1"/>
    <col min="3" max="3" width="32.44140625" style="2" customWidth="1"/>
    <col min="4" max="16384" width="11" style="2"/>
  </cols>
  <sheetData>
    <row r="1" spans="1:3" x14ac:dyDescent="0.3">
      <c r="A1" s="1" t="s">
        <v>659</v>
      </c>
      <c r="B1" s="1" t="s">
        <v>660</v>
      </c>
      <c r="C1" s="1" t="s">
        <v>661</v>
      </c>
    </row>
    <row r="2" spans="1:3" x14ac:dyDescent="0.3">
      <c r="A2" s="3" t="s">
        <v>662</v>
      </c>
      <c r="B2" s="4" t="s">
        <v>4</v>
      </c>
      <c r="C2" s="1" t="s">
        <v>663</v>
      </c>
    </row>
    <row r="3" spans="1:3" x14ac:dyDescent="0.3">
      <c r="A3" s="3" t="s">
        <v>664</v>
      </c>
      <c r="B3" s="4" t="s">
        <v>254</v>
      </c>
      <c r="C3" s="1" t="s">
        <v>665</v>
      </c>
    </row>
    <row r="4" spans="1:3" x14ac:dyDescent="0.3">
      <c r="A4" s="3" t="s">
        <v>666</v>
      </c>
      <c r="B4" s="4" t="s">
        <v>8</v>
      </c>
      <c r="C4" s="1" t="s">
        <v>663</v>
      </c>
    </row>
    <row r="5" spans="1:3" x14ac:dyDescent="0.3">
      <c r="A5" s="3" t="s">
        <v>667</v>
      </c>
      <c r="B5" s="4" t="s">
        <v>668</v>
      </c>
      <c r="C5" s="1" t="s">
        <v>669</v>
      </c>
    </row>
    <row r="6" spans="1:3" x14ac:dyDescent="0.3">
      <c r="A6" s="3" t="s">
        <v>670</v>
      </c>
      <c r="B6" s="4" t="s">
        <v>671</v>
      </c>
      <c r="C6" s="1" t="s">
        <v>669</v>
      </c>
    </row>
    <row r="7" spans="1:3" x14ac:dyDescent="0.3">
      <c r="A7" s="3" t="s">
        <v>672</v>
      </c>
      <c r="B7" s="4" t="s">
        <v>639</v>
      </c>
      <c r="C7" s="1" t="s">
        <v>669</v>
      </c>
    </row>
    <row r="8" spans="1:3" x14ac:dyDescent="0.3">
      <c r="A8" s="3" t="s">
        <v>673</v>
      </c>
      <c r="B8" s="4" t="s">
        <v>10</v>
      </c>
      <c r="C8" s="1" t="s">
        <v>663</v>
      </c>
    </row>
    <row r="9" spans="1:3" x14ac:dyDescent="0.3">
      <c r="A9" s="3" t="s">
        <v>674</v>
      </c>
      <c r="B9" s="4" t="s">
        <v>193</v>
      </c>
      <c r="C9" s="1" t="s">
        <v>675</v>
      </c>
    </row>
    <row r="10" spans="1:3" x14ac:dyDescent="0.3">
      <c r="A10" s="3" t="s">
        <v>676</v>
      </c>
      <c r="B10" s="4" t="s">
        <v>582</v>
      </c>
      <c r="C10" s="1" t="s">
        <v>677</v>
      </c>
    </row>
    <row r="11" spans="1:3" x14ac:dyDescent="0.3">
      <c r="A11" s="3" t="s">
        <v>678</v>
      </c>
      <c r="B11" s="4" t="s">
        <v>197</v>
      </c>
      <c r="C11" s="1" t="s">
        <v>675</v>
      </c>
    </row>
    <row r="12" spans="1:3" x14ac:dyDescent="0.3">
      <c r="A12" s="3" t="s">
        <v>679</v>
      </c>
      <c r="B12" s="4" t="s">
        <v>680</v>
      </c>
      <c r="C12" s="1" t="s">
        <v>677</v>
      </c>
    </row>
    <row r="13" spans="1:3" x14ac:dyDescent="0.3">
      <c r="A13" s="3" t="s">
        <v>681</v>
      </c>
      <c r="B13" s="4" t="s">
        <v>588</v>
      </c>
      <c r="C13" s="1" t="s">
        <v>677</v>
      </c>
    </row>
    <row r="14" spans="1:3" x14ac:dyDescent="0.3">
      <c r="A14" s="3" t="s">
        <v>682</v>
      </c>
      <c r="B14" s="4" t="s">
        <v>646</v>
      </c>
      <c r="C14" s="1" t="s">
        <v>669</v>
      </c>
    </row>
    <row r="15" spans="1:3" x14ac:dyDescent="0.3">
      <c r="A15" s="3" t="s">
        <v>683</v>
      </c>
      <c r="B15" s="4" t="s">
        <v>513</v>
      </c>
      <c r="C15" s="1" t="s">
        <v>684</v>
      </c>
    </row>
    <row r="16" spans="1:3" x14ac:dyDescent="0.3">
      <c r="A16" s="3" t="s">
        <v>685</v>
      </c>
      <c r="B16" s="4" t="s">
        <v>686</v>
      </c>
      <c r="C16" s="1" t="s">
        <v>663</v>
      </c>
    </row>
    <row r="17" spans="1:3" x14ac:dyDescent="0.3">
      <c r="A17" s="3" t="s">
        <v>687</v>
      </c>
      <c r="B17" s="4" t="s">
        <v>539</v>
      </c>
      <c r="C17" s="1" t="s">
        <v>688</v>
      </c>
    </row>
    <row r="18" spans="1:3" x14ac:dyDescent="0.3">
      <c r="A18" s="3" t="s">
        <v>689</v>
      </c>
      <c r="B18" s="4" t="s">
        <v>544</v>
      </c>
      <c r="C18" s="1" t="s">
        <v>688</v>
      </c>
    </row>
    <row r="19" spans="1:3" x14ac:dyDescent="0.3">
      <c r="A19" s="3" t="s">
        <v>690</v>
      </c>
      <c r="B19" s="4" t="s">
        <v>152</v>
      </c>
      <c r="C19" s="1" t="s">
        <v>691</v>
      </c>
    </row>
    <row r="20" spans="1:3" x14ac:dyDescent="0.3">
      <c r="A20" s="3" t="s">
        <v>692</v>
      </c>
      <c r="B20" s="4" t="s">
        <v>693</v>
      </c>
      <c r="C20" s="1" t="s">
        <v>688</v>
      </c>
    </row>
    <row r="21" spans="1:3" x14ac:dyDescent="0.3">
      <c r="A21" s="5" t="s">
        <v>694</v>
      </c>
      <c r="B21" s="6" t="s">
        <v>695</v>
      </c>
      <c r="C21" s="1" t="s">
        <v>696</v>
      </c>
    </row>
    <row r="22" spans="1:3" x14ac:dyDescent="0.3">
      <c r="A22" s="5" t="s">
        <v>697</v>
      </c>
      <c r="B22" s="6" t="s">
        <v>698</v>
      </c>
      <c r="C22" s="1" t="s">
        <v>696</v>
      </c>
    </row>
    <row r="23" spans="1:3" x14ac:dyDescent="0.3">
      <c r="A23" s="3" t="s">
        <v>699</v>
      </c>
      <c r="B23" s="4" t="s">
        <v>83</v>
      </c>
      <c r="C23" s="1" t="s">
        <v>700</v>
      </c>
    </row>
    <row r="24" spans="1:3" x14ac:dyDescent="0.3">
      <c r="A24" s="3" t="s">
        <v>701</v>
      </c>
      <c r="B24" s="4" t="s">
        <v>702</v>
      </c>
      <c r="C24" s="1" t="s">
        <v>703</v>
      </c>
    </row>
    <row r="25" spans="1:3" x14ac:dyDescent="0.3">
      <c r="A25" s="3" t="s">
        <v>704</v>
      </c>
      <c r="B25" s="4" t="s">
        <v>705</v>
      </c>
      <c r="C25" s="1" t="s">
        <v>688</v>
      </c>
    </row>
    <row r="26" spans="1:3" x14ac:dyDescent="0.3">
      <c r="A26" s="3" t="s">
        <v>706</v>
      </c>
      <c r="B26" s="4" t="s">
        <v>549</v>
      </c>
      <c r="C26" s="1" t="s">
        <v>688</v>
      </c>
    </row>
    <row r="27" spans="1:3" x14ac:dyDescent="0.3">
      <c r="A27" s="3" t="s">
        <v>707</v>
      </c>
      <c r="B27" s="4" t="s">
        <v>91</v>
      </c>
      <c r="C27" s="1" t="s">
        <v>700</v>
      </c>
    </row>
    <row r="28" spans="1:3" x14ac:dyDescent="0.3">
      <c r="A28" s="3" t="s">
        <v>708</v>
      </c>
      <c r="B28" s="4" t="s">
        <v>13</v>
      </c>
      <c r="C28" s="1" t="s">
        <v>663</v>
      </c>
    </row>
    <row r="29" spans="1:3" x14ac:dyDescent="0.3">
      <c r="A29" s="3" t="s">
        <v>709</v>
      </c>
      <c r="B29" s="4" t="s">
        <v>519</v>
      </c>
      <c r="C29" s="1" t="s">
        <v>684</v>
      </c>
    </row>
    <row r="30" spans="1:3" x14ac:dyDescent="0.3">
      <c r="A30" s="3" t="s">
        <v>710</v>
      </c>
      <c r="B30" s="4" t="s">
        <v>156</v>
      </c>
      <c r="C30" s="1" t="s">
        <v>691</v>
      </c>
    </row>
    <row r="31" spans="1:3" x14ac:dyDescent="0.3">
      <c r="A31" s="3" t="s">
        <v>711</v>
      </c>
      <c r="B31" s="4" t="s">
        <v>142</v>
      </c>
      <c r="C31" s="1" t="s">
        <v>703</v>
      </c>
    </row>
    <row r="32" spans="1:3" x14ac:dyDescent="0.3">
      <c r="A32" s="3" t="s">
        <v>712</v>
      </c>
      <c r="B32" s="4" t="s">
        <v>590</v>
      </c>
      <c r="C32" s="1" t="s">
        <v>677</v>
      </c>
    </row>
    <row r="33" spans="1:3" x14ac:dyDescent="0.3">
      <c r="A33" s="3" t="s">
        <v>713</v>
      </c>
      <c r="B33" s="4" t="s">
        <v>599</v>
      </c>
      <c r="C33" s="1" t="s">
        <v>677</v>
      </c>
    </row>
    <row r="34" spans="1:3" x14ac:dyDescent="0.3">
      <c r="A34" s="3" t="s">
        <v>714</v>
      </c>
      <c r="B34" s="4" t="s">
        <v>715</v>
      </c>
      <c r="C34" s="1" t="s">
        <v>677</v>
      </c>
    </row>
    <row r="35" spans="1:3" x14ac:dyDescent="0.3">
      <c r="A35" s="3" t="s">
        <v>716</v>
      </c>
      <c r="B35" s="4" t="s">
        <v>551</v>
      </c>
      <c r="C35" s="1" t="s">
        <v>688</v>
      </c>
    </row>
    <row r="36" spans="1:3" x14ac:dyDescent="0.3">
      <c r="A36" s="3" t="s">
        <v>717</v>
      </c>
      <c r="B36" s="4" t="s">
        <v>718</v>
      </c>
      <c r="C36" s="1" t="s">
        <v>677</v>
      </c>
    </row>
    <row r="37" spans="1:3" x14ac:dyDescent="0.3">
      <c r="A37" s="3" t="s">
        <v>719</v>
      </c>
      <c r="B37" s="4" t="s">
        <v>145</v>
      </c>
      <c r="C37" s="1" t="s">
        <v>703</v>
      </c>
    </row>
    <row r="38" spans="1:3" x14ac:dyDescent="0.3">
      <c r="A38" s="3" t="s">
        <v>720</v>
      </c>
      <c r="B38" s="4" t="s">
        <v>164</v>
      </c>
      <c r="C38" s="1" t="s">
        <v>691</v>
      </c>
    </row>
    <row r="39" spans="1:3" x14ac:dyDescent="0.3">
      <c r="A39" s="3" t="s">
        <v>721</v>
      </c>
      <c r="B39" s="4" t="s">
        <v>166</v>
      </c>
      <c r="C39" s="1" t="s">
        <v>691</v>
      </c>
    </row>
    <row r="40" spans="1:3" x14ac:dyDescent="0.3">
      <c r="A40" s="3" t="s">
        <v>722</v>
      </c>
      <c r="B40" s="4" t="s">
        <v>40</v>
      </c>
      <c r="C40" s="1" t="s">
        <v>663</v>
      </c>
    </row>
    <row r="41" spans="1:3" x14ac:dyDescent="0.3">
      <c r="A41" s="3" t="s">
        <v>723</v>
      </c>
      <c r="B41" s="4" t="s">
        <v>106</v>
      </c>
      <c r="C41" s="1" t="s">
        <v>700</v>
      </c>
    </row>
    <row r="42" spans="1:3" x14ac:dyDescent="0.3">
      <c r="A42" s="3" t="s">
        <v>724</v>
      </c>
      <c r="B42" s="4" t="s">
        <v>569</v>
      </c>
      <c r="C42" s="1" t="s">
        <v>688</v>
      </c>
    </row>
    <row r="43" spans="1:3" x14ac:dyDescent="0.3">
      <c r="A43" s="3" t="s">
        <v>725</v>
      </c>
      <c r="B43" s="4" t="s">
        <v>190</v>
      </c>
      <c r="C43" s="1" t="s">
        <v>691</v>
      </c>
    </row>
    <row r="44" spans="1:3" x14ac:dyDescent="0.3">
      <c r="A44" s="3" t="s">
        <v>726</v>
      </c>
      <c r="B44" s="4" t="s">
        <v>51</v>
      </c>
      <c r="C44" s="1" t="s">
        <v>663</v>
      </c>
    </row>
    <row r="45" spans="1:3" x14ac:dyDescent="0.3">
      <c r="A45" s="3" t="s">
        <v>727</v>
      </c>
      <c r="B45" s="4" t="s">
        <v>25</v>
      </c>
      <c r="C45" s="1" t="s">
        <v>663</v>
      </c>
    </row>
    <row r="46" spans="1:3" x14ac:dyDescent="0.3">
      <c r="A46" s="3" t="s">
        <v>728</v>
      </c>
      <c r="B46" s="4" t="s">
        <v>617</v>
      </c>
      <c r="C46" s="1" t="s">
        <v>729</v>
      </c>
    </row>
    <row r="47" spans="1:3" x14ac:dyDescent="0.3">
      <c r="A47" s="3" t="s">
        <v>730</v>
      </c>
      <c r="B47" s="4" t="s">
        <v>171</v>
      </c>
      <c r="C47" s="1" t="s">
        <v>691</v>
      </c>
    </row>
    <row r="48" spans="1:3" x14ac:dyDescent="0.3">
      <c r="A48" s="3" t="s">
        <v>731</v>
      </c>
      <c r="B48" s="4" t="s">
        <v>732</v>
      </c>
      <c r="C48" s="1" t="s">
        <v>677</v>
      </c>
    </row>
    <row r="49" spans="1:3" x14ac:dyDescent="0.3">
      <c r="A49" s="3" t="s">
        <v>733</v>
      </c>
      <c r="B49" s="4" t="s">
        <v>574</v>
      </c>
      <c r="C49" s="1" t="s">
        <v>688</v>
      </c>
    </row>
    <row r="50" spans="1:3" x14ac:dyDescent="0.3">
      <c r="A50" s="3" t="s">
        <v>734</v>
      </c>
      <c r="B50" s="4" t="s">
        <v>735</v>
      </c>
      <c r="C50" s="1" t="s">
        <v>677</v>
      </c>
    </row>
    <row r="51" spans="1:3" x14ac:dyDescent="0.3">
      <c r="A51" s="3" t="s">
        <v>736</v>
      </c>
      <c r="B51" s="4" t="s">
        <v>626</v>
      </c>
      <c r="C51" s="1" t="s">
        <v>729</v>
      </c>
    </row>
    <row r="52" spans="1:3" x14ac:dyDescent="0.3">
      <c r="A52" s="3" t="s">
        <v>737</v>
      </c>
      <c r="B52" s="4" t="s">
        <v>738</v>
      </c>
      <c r="C52" s="1" t="s">
        <v>684</v>
      </c>
    </row>
    <row r="53" spans="1:3" x14ac:dyDescent="0.3">
      <c r="A53" s="3" t="s">
        <v>739</v>
      </c>
      <c r="B53" s="4" t="s">
        <v>223</v>
      </c>
      <c r="C53" s="1" t="s">
        <v>675</v>
      </c>
    </row>
    <row r="54" spans="1:3" x14ac:dyDescent="0.3">
      <c r="A54" s="3" t="s">
        <v>740</v>
      </c>
      <c r="B54" s="4" t="s">
        <v>212</v>
      </c>
      <c r="C54" s="1" t="s">
        <v>675</v>
      </c>
    </row>
    <row r="55" spans="1:3" x14ac:dyDescent="0.3">
      <c r="A55" s="3" t="s">
        <v>741</v>
      </c>
      <c r="B55" s="4" t="s">
        <v>630</v>
      </c>
      <c r="C55" s="1" t="s">
        <v>729</v>
      </c>
    </row>
    <row r="56" spans="1:3" x14ac:dyDescent="0.3">
      <c r="A56" s="3" t="s">
        <v>742</v>
      </c>
      <c r="B56" s="4" t="s">
        <v>230</v>
      </c>
      <c r="C56" s="1" t="s">
        <v>675</v>
      </c>
    </row>
    <row r="57" spans="1:3" x14ac:dyDescent="0.3">
      <c r="A57" s="3" t="s">
        <v>743</v>
      </c>
      <c r="B57" s="4" t="s">
        <v>744</v>
      </c>
      <c r="C57" s="1" t="s">
        <v>675</v>
      </c>
    </row>
    <row r="58" spans="1:3" x14ac:dyDescent="0.3">
      <c r="A58" s="3" t="s">
        <v>745</v>
      </c>
      <c r="B58" s="4" t="s">
        <v>150</v>
      </c>
      <c r="C58" s="1" t="s">
        <v>703</v>
      </c>
    </row>
    <row r="59" spans="1:3" x14ac:dyDescent="0.3">
      <c r="A59" s="3" t="s">
        <v>746</v>
      </c>
      <c r="B59" s="4" t="s">
        <v>238</v>
      </c>
      <c r="C59" s="1" t="s">
        <v>675</v>
      </c>
    </row>
    <row r="60" spans="1:3" x14ac:dyDescent="0.3">
      <c r="A60" s="3" t="s">
        <v>747</v>
      </c>
      <c r="B60" s="4" t="s">
        <v>109</v>
      </c>
      <c r="C60" s="1" t="s">
        <v>700</v>
      </c>
    </row>
    <row r="61" spans="1:3" x14ac:dyDescent="0.3">
      <c r="A61" s="3" t="s">
        <v>748</v>
      </c>
      <c r="B61" s="4" t="s">
        <v>258</v>
      </c>
      <c r="C61" s="1" t="s">
        <v>665</v>
      </c>
    </row>
    <row r="62" spans="1:3" x14ac:dyDescent="0.3">
      <c r="A62" s="3" t="s">
        <v>749</v>
      </c>
      <c r="B62" s="4" t="s">
        <v>291</v>
      </c>
      <c r="C62" s="1" t="s">
        <v>665</v>
      </c>
    </row>
    <row r="63" spans="1:3" x14ac:dyDescent="0.3">
      <c r="A63" s="3" t="s">
        <v>750</v>
      </c>
      <c r="B63" s="4" t="s">
        <v>528</v>
      </c>
      <c r="C63" s="1" t="s">
        <v>684</v>
      </c>
    </row>
    <row r="64" spans="1:3" x14ac:dyDescent="0.3">
      <c r="A64" s="3" t="s">
        <v>751</v>
      </c>
      <c r="B64" s="4" t="s">
        <v>302</v>
      </c>
      <c r="C64" s="1" t="s">
        <v>665</v>
      </c>
    </row>
    <row r="65" spans="1:3" x14ac:dyDescent="0.3">
      <c r="A65" s="3" t="s">
        <v>752</v>
      </c>
      <c r="B65" s="4" t="s">
        <v>54</v>
      </c>
      <c r="C65" s="1" t="s">
        <v>663</v>
      </c>
    </row>
    <row r="66" spans="1:3" x14ac:dyDescent="0.3">
      <c r="A66" s="3" t="s">
        <v>753</v>
      </c>
      <c r="B66" s="4" t="s">
        <v>577</v>
      </c>
      <c r="C66" s="1" t="s">
        <v>688</v>
      </c>
    </row>
    <row r="67" spans="1:3" x14ac:dyDescent="0.3">
      <c r="A67" s="3" t="s">
        <v>754</v>
      </c>
      <c r="B67" s="4" t="s">
        <v>755</v>
      </c>
      <c r="C67" s="1" t="s">
        <v>677</v>
      </c>
    </row>
    <row r="68" spans="1:3" x14ac:dyDescent="0.3">
      <c r="A68" s="3" t="s">
        <v>756</v>
      </c>
      <c r="B68" s="4" t="s">
        <v>757</v>
      </c>
      <c r="C68" s="1" t="s">
        <v>677</v>
      </c>
    </row>
    <row r="69" spans="1:3" x14ac:dyDescent="0.3">
      <c r="A69" s="3" t="s">
        <v>758</v>
      </c>
      <c r="B69" s="4" t="s">
        <v>208</v>
      </c>
      <c r="C69" s="1" t="s">
        <v>675</v>
      </c>
    </row>
    <row r="70" spans="1:3" x14ac:dyDescent="0.3">
      <c r="A70" s="3" t="s">
        <v>759</v>
      </c>
      <c r="B70" s="4" t="s">
        <v>215</v>
      </c>
      <c r="C70" s="1" t="s">
        <v>675</v>
      </c>
    </row>
    <row r="71" spans="1:3" x14ac:dyDescent="0.3">
      <c r="A71" s="7" t="s">
        <v>760</v>
      </c>
      <c r="B71" s="4" t="s">
        <v>57</v>
      </c>
      <c r="C71" s="1" t="s">
        <v>663</v>
      </c>
    </row>
    <row r="72" spans="1:3" x14ac:dyDescent="0.3">
      <c r="A72" s="3" t="s">
        <v>761</v>
      </c>
      <c r="B72" s="4" t="s">
        <v>100</v>
      </c>
      <c r="C72" s="1" t="s">
        <v>700</v>
      </c>
    </row>
    <row r="73" spans="1:3" x14ac:dyDescent="0.3">
      <c r="A73" s="3" t="s">
        <v>762</v>
      </c>
      <c r="B73" s="4" t="s">
        <v>111</v>
      </c>
      <c r="C73" s="1" t="s">
        <v>700</v>
      </c>
    </row>
    <row r="74" spans="1:3" x14ac:dyDescent="0.3">
      <c r="A74" s="3" t="s">
        <v>763</v>
      </c>
      <c r="B74" s="4" t="s">
        <v>633</v>
      </c>
      <c r="C74" s="1" t="s">
        <v>729</v>
      </c>
    </row>
    <row r="75" spans="1:3" x14ac:dyDescent="0.3">
      <c r="A75" s="3" t="s">
        <v>764</v>
      </c>
      <c r="B75" s="4" t="s">
        <v>79</v>
      </c>
      <c r="C75" s="1" t="s">
        <v>663</v>
      </c>
    </row>
    <row r="76" spans="1:3" x14ac:dyDescent="0.3">
      <c r="A76" s="3" t="s">
        <v>765</v>
      </c>
      <c r="B76" s="4" t="s">
        <v>28</v>
      </c>
      <c r="C76" s="1" t="s">
        <v>663</v>
      </c>
    </row>
    <row r="77" spans="1:3" x14ac:dyDescent="0.3">
      <c r="A77" s="3" t="s">
        <v>766</v>
      </c>
      <c r="B77" s="4" t="s">
        <v>372</v>
      </c>
      <c r="C77" s="1" t="s">
        <v>767</v>
      </c>
    </row>
    <row r="78" spans="1:3" x14ac:dyDescent="0.3">
      <c r="A78" s="3" t="s">
        <v>768</v>
      </c>
      <c r="B78" s="4" t="s">
        <v>532</v>
      </c>
      <c r="C78" s="1" t="s">
        <v>684</v>
      </c>
    </row>
    <row r="79" spans="1:3" x14ac:dyDescent="0.3">
      <c r="A79" s="3" t="s">
        <v>769</v>
      </c>
      <c r="B79" s="4" t="s">
        <v>374</v>
      </c>
      <c r="C79" s="1" t="s">
        <v>767</v>
      </c>
    </row>
    <row r="80" spans="1:3" x14ac:dyDescent="0.3">
      <c r="A80" s="3" t="s">
        <v>770</v>
      </c>
      <c r="B80" s="4" t="s">
        <v>471</v>
      </c>
      <c r="C80" s="1" t="s">
        <v>767</v>
      </c>
    </row>
    <row r="81" spans="1:3" x14ac:dyDescent="0.3">
      <c r="A81" s="3" t="s">
        <v>771</v>
      </c>
      <c r="B81" s="4" t="s">
        <v>546</v>
      </c>
      <c r="C81" s="1" t="s">
        <v>688</v>
      </c>
    </row>
    <row r="82" spans="1:3" x14ac:dyDescent="0.3">
      <c r="A82" s="3" t="s">
        <v>772</v>
      </c>
      <c r="B82" s="4" t="s">
        <v>314</v>
      </c>
      <c r="C82" s="1" t="s">
        <v>665</v>
      </c>
    </row>
    <row r="83" spans="1:3" x14ac:dyDescent="0.3">
      <c r="A83" s="3" t="s">
        <v>773</v>
      </c>
      <c r="B83" s="4" t="s">
        <v>604</v>
      </c>
      <c r="C83" s="1" t="s">
        <v>677</v>
      </c>
    </row>
    <row r="84" spans="1:3" x14ac:dyDescent="0.3">
      <c r="A84" s="3" t="s">
        <v>774</v>
      </c>
      <c r="B84" s="4" t="s">
        <v>610</v>
      </c>
      <c r="C84" s="1" t="s">
        <v>677</v>
      </c>
    </row>
    <row r="85" spans="1:3" x14ac:dyDescent="0.3">
      <c r="A85" s="3" t="s">
        <v>775</v>
      </c>
      <c r="B85" s="4" t="s">
        <v>654</v>
      </c>
      <c r="C85" s="1" t="s">
        <v>669</v>
      </c>
    </row>
    <row r="86" spans="1:3" x14ac:dyDescent="0.3">
      <c r="A86" s="3" t="s">
        <v>776</v>
      </c>
      <c r="B86" s="4" t="s">
        <v>656</v>
      </c>
      <c r="C86" s="1" t="s">
        <v>669</v>
      </c>
    </row>
    <row r="87" spans="1:3" x14ac:dyDescent="0.3">
      <c r="A87" s="3" t="s">
        <v>777</v>
      </c>
      <c r="B87" s="4" t="s">
        <v>637</v>
      </c>
      <c r="C87" s="1" t="s">
        <v>729</v>
      </c>
    </row>
    <row r="88" spans="1:3" x14ac:dyDescent="0.3">
      <c r="A88" s="3" t="s">
        <v>778</v>
      </c>
      <c r="B88" s="4" t="s">
        <v>49</v>
      </c>
      <c r="C88" s="1" t="s">
        <v>688</v>
      </c>
    </row>
    <row r="89" spans="1:3" x14ac:dyDescent="0.3">
      <c r="A89" s="3" t="s">
        <v>779</v>
      </c>
      <c r="B89" s="4" t="s">
        <v>567</v>
      </c>
      <c r="C89" s="1" t="s">
        <v>688</v>
      </c>
    </row>
    <row r="90" spans="1:3" x14ac:dyDescent="0.3">
      <c r="A90" s="3" t="s">
        <v>780</v>
      </c>
      <c r="B90" s="4" t="s">
        <v>781</v>
      </c>
      <c r="C90" s="1" t="s">
        <v>675</v>
      </c>
    </row>
    <row r="91" spans="1:3" x14ac:dyDescent="0.3">
      <c r="A91" s="3" t="s">
        <v>782</v>
      </c>
      <c r="B91" s="4" t="s">
        <v>124</v>
      </c>
      <c r="C91" s="1" t="s">
        <v>700</v>
      </c>
    </row>
    <row r="92" spans="1:3" x14ac:dyDescent="0.3">
      <c r="A92" s="3" t="s">
        <v>783</v>
      </c>
      <c r="B92" s="4" t="s">
        <v>121</v>
      </c>
      <c r="C92" s="1" t="s">
        <v>700</v>
      </c>
    </row>
    <row r="93" spans="1:3" x14ac:dyDescent="0.3">
      <c r="A93" s="3" t="s">
        <v>784</v>
      </c>
      <c r="B93" s="4" t="s">
        <v>317</v>
      </c>
      <c r="C93" s="1" t="s">
        <v>767</v>
      </c>
    </row>
    <row r="94" spans="1:3" x14ac:dyDescent="0.3">
      <c r="A94" s="3" t="s">
        <v>785</v>
      </c>
      <c r="B94" s="4" t="s">
        <v>342</v>
      </c>
      <c r="C94" s="1" t="s">
        <v>767</v>
      </c>
    </row>
    <row r="95" spans="1:3" x14ac:dyDescent="0.3">
      <c r="A95" s="3" t="s">
        <v>786</v>
      </c>
      <c r="B95" s="4" t="s">
        <v>787</v>
      </c>
      <c r="C95" s="1" t="s">
        <v>767</v>
      </c>
    </row>
    <row r="96" spans="1:3" x14ac:dyDescent="0.3">
      <c r="A96" s="3" t="s">
        <v>788</v>
      </c>
      <c r="B96" s="4" t="s">
        <v>418</v>
      </c>
      <c r="C96" s="1" t="s">
        <v>767</v>
      </c>
    </row>
    <row r="97" spans="1:3" x14ac:dyDescent="0.3">
      <c r="A97" s="3" t="s">
        <v>789</v>
      </c>
      <c r="B97" s="4" t="s">
        <v>790</v>
      </c>
      <c r="C97" s="1" t="s">
        <v>767</v>
      </c>
    </row>
    <row r="98" spans="1:3" x14ac:dyDescent="0.3">
      <c r="A98" s="8" t="s">
        <v>791</v>
      </c>
      <c r="B98" s="9" t="s">
        <v>792</v>
      </c>
      <c r="C98" s="9" t="s">
        <v>793</v>
      </c>
    </row>
    <row r="99" spans="1:3" x14ac:dyDescent="0.3">
      <c r="A99" s="8" t="s">
        <v>794</v>
      </c>
      <c r="B99" s="9" t="s">
        <v>795</v>
      </c>
      <c r="C99" s="9" t="s">
        <v>796</v>
      </c>
    </row>
    <row r="100" spans="1:3" x14ac:dyDescent="0.3">
      <c r="A100" s="8" t="s">
        <v>797</v>
      </c>
      <c r="B100" s="9" t="s">
        <v>246</v>
      </c>
      <c r="C100" s="9" t="s">
        <v>798</v>
      </c>
    </row>
    <row r="101" spans="1:3" x14ac:dyDescent="0.3">
      <c r="A101" s="8" t="s">
        <v>799</v>
      </c>
      <c r="B101" s="9" t="s">
        <v>510</v>
      </c>
      <c r="C101" s="9" t="s">
        <v>800</v>
      </c>
    </row>
    <row r="102" spans="1:3" x14ac:dyDescent="0.3">
      <c r="A102" s="8" t="s">
        <v>801</v>
      </c>
      <c r="B102" s="9" t="s">
        <v>802</v>
      </c>
      <c r="C102" s="9" t="s">
        <v>803</v>
      </c>
    </row>
    <row r="103" spans="1:3" x14ac:dyDescent="0.3">
      <c r="A103" s="8" t="s">
        <v>804</v>
      </c>
      <c r="B103" s="9" t="s">
        <v>805</v>
      </c>
      <c r="C103" s="9" t="s">
        <v>806</v>
      </c>
    </row>
    <row r="104" spans="1:3" x14ac:dyDescent="0.3">
      <c r="A104" s="10" t="s">
        <v>807</v>
      </c>
      <c r="B104" s="1" t="s">
        <v>808</v>
      </c>
      <c r="C104" s="1" t="s">
        <v>809</v>
      </c>
    </row>
  </sheetData>
  <autoFilter ref="A1:C104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"/>
  <sheetViews>
    <sheetView workbookViewId="0">
      <selection activeCell="C2" sqref="C2"/>
    </sheetView>
  </sheetViews>
  <sheetFormatPr baseColWidth="10" defaultColWidth="11.44140625" defaultRowHeight="14.4" x14ac:dyDescent="0.3"/>
  <cols>
    <col min="1" max="1" width="20.109375" customWidth="1"/>
    <col min="2" max="2" width="3.33203125" customWidth="1"/>
    <col min="3" max="3" width="17" bestFit="1" customWidth="1"/>
    <col min="4" max="4" width="3.5546875" customWidth="1"/>
    <col min="6" max="6" width="2.88671875" customWidth="1"/>
    <col min="7" max="7" width="12.88671875" bestFit="1" customWidth="1"/>
    <col min="8" max="8" width="2.5546875" customWidth="1"/>
    <col min="10" max="10" width="3" customWidth="1"/>
    <col min="11" max="11" width="25" bestFit="1" customWidth="1"/>
  </cols>
  <sheetData>
    <row r="1" spans="1:11" x14ac:dyDescent="0.3">
      <c r="A1" t="s">
        <v>810</v>
      </c>
      <c r="C1" t="s">
        <v>811</v>
      </c>
      <c r="E1" t="s">
        <v>812</v>
      </c>
      <c r="G1" t="s">
        <v>813</v>
      </c>
      <c r="I1" t="s">
        <v>814</v>
      </c>
      <c r="K1" t="s">
        <v>815</v>
      </c>
    </row>
    <row r="2" spans="1:11" x14ac:dyDescent="0.3">
      <c r="A2" t="s">
        <v>816</v>
      </c>
      <c r="C2" t="s">
        <v>817</v>
      </c>
      <c r="E2" t="s">
        <v>817</v>
      </c>
      <c r="G2" t="s">
        <v>818</v>
      </c>
      <c r="I2" t="s">
        <v>817</v>
      </c>
      <c r="K2" t="s">
        <v>819</v>
      </c>
    </row>
    <row r="3" spans="1:11" x14ac:dyDescent="0.3">
      <c r="A3" t="s">
        <v>820</v>
      </c>
      <c r="C3" t="s">
        <v>821</v>
      </c>
      <c r="E3" t="s">
        <v>821</v>
      </c>
      <c r="G3" t="s">
        <v>822</v>
      </c>
      <c r="I3" t="s">
        <v>821</v>
      </c>
      <c r="K3" t="s">
        <v>823</v>
      </c>
    </row>
    <row r="4" spans="1:11" x14ac:dyDescent="0.3">
      <c r="A4" t="s">
        <v>824</v>
      </c>
      <c r="I4" t="s">
        <v>825</v>
      </c>
      <c r="K4" t="s">
        <v>826</v>
      </c>
    </row>
    <row r="5" spans="1:11" x14ac:dyDescent="0.3">
      <c r="A5" t="s">
        <v>827</v>
      </c>
      <c r="C5" t="s">
        <v>828</v>
      </c>
    </row>
    <row r="6" spans="1:11" x14ac:dyDescent="0.3">
      <c r="C6" t="s">
        <v>829</v>
      </c>
    </row>
    <row r="7" spans="1:11" x14ac:dyDescent="0.3">
      <c r="C7" t="s">
        <v>830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C9E23-9D74-4EC2-9574-15F232FDB366}">
  <dimension ref="A1:R6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9" sqref="N9"/>
    </sheetView>
  </sheetViews>
  <sheetFormatPr baseColWidth="10" defaultColWidth="10.6640625" defaultRowHeight="13.8" x14ac:dyDescent="0.3"/>
  <cols>
    <col min="1" max="1" width="8.33203125" style="11" customWidth="1"/>
    <col min="2" max="2" width="27.44140625" style="12" bestFit="1" customWidth="1"/>
    <col min="3" max="3" width="15.109375" style="12" customWidth="1"/>
    <col min="4" max="5" width="18.109375" style="12" customWidth="1"/>
    <col min="6" max="6" width="12.88671875" style="11" customWidth="1"/>
    <col min="7" max="7" width="24.88671875" style="11" customWidth="1"/>
    <col min="8" max="8" width="18.109375" style="11" customWidth="1"/>
    <col min="9" max="11" width="9.109375" style="12"/>
    <col min="12" max="12" width="14" style="12" customWidth="1"/>
    <col min="13" max="13" width="15.88671875" style="19" customWidth="1"/>
    <col min="14" max="14" width="11.109375" style="19" bestFit="1" customWidth="1"/>
    <col min="15" max="15" width="11.33203125" style="19" bestFit="1" customWidth="1"/>
    <col min="16" max="16" width="9.109375" style="21"/>
    <col min="17" max="17" width="11.33203125" style="24" bestFit="1" customWidth="1"/>
    <col min="18" max="18" width="10.6640625" style="23"/>
    <col min="19" max="16384" width="10.6640625" style="12"/>
  </cols>
  <sheetData>
    <row r="1" spans="1:18" s="11" customFormat="1" ht="55.2" x14ac:dyDescent="0.3">
      <c r="A1" s="11" t="s">
        <v>831</v>
      </c>
      <c r="B1" s="11" t="s">
        <v>832</v>
      </c>
      <c r="C1" s="11" t="s">
        <v>833</v>
      </c>
      <c r="D1" s="11" t="s">
        <v>834</v>
      </c>
      <c r="E1" s="11" t="s">
        <v>835</v>
      </c>
      <c r="F1" s="11" t="s">
        <v>1</v>
      </c>
      <c r="G1" s="11" t="s">
        <v>2</v>
      </c>
      <c r="H1" s="11" t="s">
        <v>836</v>
      </c>
      <c r="I1" s="11" t="s">
        <v>837</v>
      </c>
      <c r="J1" s="13" t="s">
        <v>838</v>
      </c>
      <c r="K1" s="13" t="s">
        <v>839</v>
      </c>
      <c r="L1" s="11" t="s">
        <v>840</v>
      </c>
      <c r="M1" s="18" t="s">
        <v>847</v>
      </c>
      <c r="N1" s="26" t="s">
        <v>841</v>
      </c>
      <c r="O1" s="25" t="s">
        <v>842</v>
      </c>
      <c r="P1" s="20" t="s">
        <v>843</v>
      </c>
      <c r="Q1" s="22" t="s">
        <v>844</v>
      </c>
      <c r="R1" s="23" t="s">
        <v>845</v>
      </c>
    </row>
    <row r="2" spans="1:18" x14ac:dyDescent="0.3">
      <c r="A2" s="28">
        <v>1</v>
      </c>
      <c r="B2" s="29"/>
      <c r="C2" s="37"/>
      <c r="D2" s="29"/>
      <c r="E2" s="37"/>
      <c r="F2" s="30" t="e">
        <f>VLOOKUP(Tableau13[[#This Row],[Ville]],'500 villes'!$A$1:$C$568,2,FALSE)</f>
        <v>#N/A</v>
      </c>
      <c r="G2" s="30" t="e">
        <f>VLOOKUP(Tableau13[[#This Row],[Ville]],'500 villes'!$A$1:$C$568,3,FALSE)</f>
        <v>#N/A</v>
      </c>
      <c r="H2" s="38"/>
      <c r="I2" s="39"/>
      <c r="J2" s="39"/>
      <c r="K2" s="39"/>
      <c r="L2" s="39"/>
      <c r="M2" s="31"/>
      <c r="N2" s="32"/>
      <c r="O2" s="33">
        <f>Tableau13[[#This Row],[Budget / coût emploi 2024 (2nd semestre 2024)]]-Tableau13[[#This Row],[Subvention Agence 2024 demandée (juillet/déc)]]</f>
        <v>0</v>
      </c>
      <c r="P2" s="34" t="e">
        <f>Tableau13[[#This Row],[reste à charge association]]/Tableau13[[#This Row],[Budget / coût emploi 2024 (2nd semestre 2024)]]</f>
        <v>#DIV/0!</v>
      </c>
      <c r="Q2" s="35">
        <f>(Tableau13[[#This Row],[Budget / coût emploi 2024 (2nd semestre 2024)]]*50%)-Tableau13[[#This Row],[Subvention Agence 2024 demandée (juillet/déc)]]</f>
        <v>0</v>
      </c>
      <c r="R2" s="36" t="e">
        <f>Tableau13[[#This Row],[Part cofinançable]]/Tableau13[[#This Row],[Budget / coût emploi 2024 (2nd semestre 2024)]]</f>
        <v>#DIV/0!</v>
      </c>
    </row>
    <row r="3" spans="1:18" x14ac:dyDescent="0.3">
      <c r="A3" s="13">
        <f>SUBTOTAL(3,Tableau13[N° action])</f>
        <v>1</v>
      </c>
      <c r="B3" s="13">
        <f>SUBTOTAL(3,Tableau13[Nom structure porteuse du projet])</f>
        <v>0</v>
      </c>
      <c r="C3" s="13">
        <f>SUBTOTAL(3,Tableau13[Typologie structure])</f>
        <v>0</v>
      </c>
      <c r="D3" s="13">
        <f>SUBTOTAL(3,Tableau13[SIRET])</f>
        <v>0</v>
      </c>
      <c r="E3" s="13">
        <f>SUBTOTAL(3,Tableau13[Ville])</f>
        <v>0</v>
      </c>
      <c r="F3" s="13">
        <f>SUBTOTAL(3,Tableau13[Département])</f>
        <v>1</v>
      </c>
      <c r="G3" s="13">
        <f>SUBTOTAL(3,Tableau13[Région])</f>
        <v>1</v>
      </c>
      <c r="H3" s="13">
        <f>SUBTOTAL(3,Tableau13[Label "clubs sportifs engagés"])</f>
        <v>0</v>
      </c>
      <c r="I3" s="13">
        <f>SUBTOTAL(3,Tableau13[Recrutement])</f>
        <v>0</v>
      </c>
      <c r="J3" s="13">
        <f>SUBTOTAL(3,Tableau13[Carte professionnelle])</f>
        <v>0</v>
      </c>
      <c r="K3" s="13">
        <f>SUBTOTAL(3,Tableau13[Type de contrat])</f>
        <v>0</v>
      </c>
      <c r="L3" s="13"/>
      <c r="M3" s="18">
        <f>SUBTOTAL(9,Tableau13[Budget / coût emploi 2024 (2nd semestre 2024)])</f>
        <v>0</v>
      </c>
      <c r="N3" s="18">
        <f>SUBTOTAL(9,Tableau13[Subvention Agence 2024 demandée (juillet/déc)])</f>
        <v>0</v>
      </c>
      <c r="O3" s="18">
        <f>SUBTOTAL(9,Tableau13[reste à charge association])</f>
        <v>0</v>
      </c>
      <c r="P3" s="18"/>
      <c r="Q3" s="18">
        <f>SUBTOTAL(9,Tableau13[Part cofinançable])</f>
        <v>0</v>
      </c>
      <c r="R3" s="27"/>
    </row>
    <row r="6" spans="1:18" x14ac:dyDescent="0.3">
      <c r="C6" s="12" t="s">
        <v>846</v>
      </c>
    </row>
  </sheetData>
  <pageMargins left="0.7" right="0.7" top="0.75" bottom="0.75" header="0.3" footer="0.3"/>
  <pageSetup paperSize="9" orientation="portrait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826F5262-FFBC-46A8-BDD4-24BCB400F01F}">
          <x14:formula1>
            <xm:f>data!$A$2:$A$3</xm:f>
          </x14:formula1>
          <xm:sqref>C2</xm:sqref>
        </x14:dataValidation>
        <x14:dataValidation type="list" allowBlank="1" showInputMessage="1" showErrorMessage="1" xr:uid="{AB9EA5E9-BBAA-49AF-BB19-819E1504E3FC}">
          <x14:formula1>
            <xm:f>data!$K$2:$K$4</xm:f>
          </x14:formula1>
          <xm:sqref>L2</xm:sqref>
        </x14:dataValidation>
        <x14:dataValidation type="list" allowBlank="1" showInputMessage="1" showErrorMessage="1" xr:uid="{E5E3D4F3-0495-4C88-B8D9-90F4E01E192A}">
          <x14:formula1>
            <xm:f>data!$G$2:$G$3</xm:f>
          </x14:formula1>
          <xm:sqref>K2</xm:sqref>
        </x14:dataValidation>
        <x14:dataValidation type="list" allowBlank="1" showInputMessage="1" showErrorMessage="1" xr:uid="{38F62457-BE40-4FAE-B83E-AB3921E2E9DD}">
          <x14:formula1>
            <xm:f>data!$E$2:$E$3</xm:f>
          </x14:formula1>
          <xm:sqref>J2</xm:sqref>
        </x14:dataValidation>
        <x14:dataValidation type="list" allowBlank="1" showInputMessage="1" showErrorMessage="1" xr:uid="{C238F372-2DBC-4EC5-8707-50512A5F8BC4}">
          <x14:formula1>
            <xm:f>data!$I$2:$I$4</xm:f>
          </x14:formula1>
          <xm:sqref>H2</xm:sqref>
        </x14:dataValidation>
        <x14:dataValidation type="list" allowBlank="1" showInputMessage="1" showErrorMessage="1" xr:uid="{AD04E923-9221-4A07-99AA-27B57AB60316}">
          <x14:formula1>
            <xm:f>data!$C$5:$C$7</xm:f>
          </x14:formula1>
          <xm:sqref>I2</xm:sqref>
        </x14:dataValidation>
        <x14:dataValidation type="list" allowBlank="1" showInputMessage="1" showErrorMessage="1" xr:uid="{AF9F70D7-19CA-4251-95FE-7BE29BC45B23}">
          <x14:formula1>
            <xm:f>'500 villes'!$A$2:$A$569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4be1fc-96ec-44fb-bbfd-9665d17a6331" xsi:nil="true"/>
    <lcf76f155ced4ddcb4097134ff3c332f xmlns="7f6d779c-9425-4a4a-80fd-463cea280d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2E3D65859AE0429162E794B4494380" ma:contentTypeVersion="16" ma:contentTypeDescription="Crée un document." ma:contentTypeScope="" ma:versionID="b0f7285ff2f3ff494b44fb4e25a1a097">
  <xsd:schema xmlns:xsd="http://www.w3.org/2001/XMLSchema" xmlns:xs="http://www.w3.org/2001/XMLSchema" xmlns:p="http://schemas.microsoft.com/office/2006/metadata/properties" xmlns:ns2="7f6d779c-9425-4a4a-80fd-463cea280d80" xmlns:ns3="0e4be1fc-96ec-44fb-bbfd-9665d17a6331" targetNamespace="http://schemas.microsoft.com/office/2006/metadata/properties" ma:root="true" ma:fieldsID="243ac61223e4e085998198e627950cc3" ns2:_="" ns3:_="">
    <xsd:import namespace="7f6d779c-9425-4a4a-80fd-463cea280d80"/>
    <xsd:import namespace="0e4be1fc-96ec-44fb-bbfd-9665d17a63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d779c-9425-4a4a-80fd-463cea280d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6280fcc5-292e-4434-b62d-1fa613362d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be1fc-96ec-44fb-bbfd-9665d17a633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de3e811-b591-4c0c-8fc9-2ea4ee89d3de}" ma:internalName="TaxCatchAll" ma:showField="CatchAllData" ma:web="0e4be1fc-96ec-44fb-bbfd-9665d17a63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5BDCFB-9007-47B2-92F8-2D731F84FB91}">
  <ds:schemaRefs>
    <ds:schemaRef ds:uri="http://schemas.microsoft.com/office/2006/metadata/properties"/>
    <ds:schemaRef ds:uri="http://schemas.microsoft.com/office/infopath/2007/PartnerControls"/>
    <ds:schemaRef ds:uri="0e4be1fc-96ec-44fb-bbfd-9665d17a6331"/>
    <ds:schemaRef ds:uri="7f6d779c-9425-4a4a-80fd-463cea280d80"/>
  </ds:schemaRefs>
</ds:datastoreItem>
</file>

<file path=customXml/itemProps2.xml><?xml version="1.0" encoding="utf-8"?>
<ds:datastoreItem xmlns:ds="http://schemas.openxmlformats.org/officeDocument/2006/customXml" ds:itemID="{C3129263-614C-433C-843E-3F9CCF81F5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6d779c-9425-4a4a-80fd-463cea280d80"/>
    <ds:schemaRef ds:uri="0e4be1fc-96ec-44fb-bbfd-9665d17a63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86D652-D47D-497E-9806-F061E3DB59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500 villes</vt:lpstr>
      <vt:lpstr>data région-dpt</vt:lpstr>
      <vt:lpstr>data</vt:lpstr>
      <vt:lpstr>Recensement </vt:lpstr>
    </vt:vector>
  </TitlesOfParts>
  <Manager/>
  <Company>Ministère des affaires sociales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LAMOTTE, Virginie (AGENCE DU SPORT)</dc:creator>
  <cp:keywords/>
  <dc:description/>
  <cp:lastModifiedBy>Martin RAIMBAULT</cp:lastModifiedBy>
  <cp:revision/>
  <dcterms:created xsi:type="dcterms:W3CDTF">2024-02-12T11:09:34Z</dcterms:created>
  <dcterms:modified xsi:type="dcterms:W3CDTF">2024-03-06T08:11:53Z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0x010100F72E3D65859AE0429162E794B4494380</vt:lpwstr>
  </property>
  <property fmtid="{D5CDD505-2E9C-101B-9397-08002B2CF9AE}" pid="3" name="MediaServiceImageTags">
    <vt:lpwstr/>
  </property>
</Properties>
</file>